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27" activeTab="0"/>
  </bookViews>
  <sheets>
    <sheet name="ZAM_LAKIER" sheetId="1" r:id="rId1"/>
    <sheet name="WYCENA" sheetId="2" r:id="rId2"/>
  </sheets>
  <definedNames>
    <definedName name="_xlnm.Print_Area" localSheetId="0">'ZAM_LAKIER'!$A$1:$G$51</definedName>
  </definedNames>
  <calcPr fullCalcOnLoad="1"/>
</workbook>
</file>

<file path=xl/sharedStrings.xml><?xml version="1.0" encoding="utf-8"?>
<sst xmlns="http://schemas.openxmlformats.org/spreadsheetml/2006/main" count="69" uniqueCount="66">
  <si>
    <t>ZAMAWIAJĄCY:</t>
  </si>
  <si>
    <t>NUMER WEWNĘTRZNY PRODUCENTA:</t>
  </si>
  <si>
    <t>Nazwa:</t>
  </si>
  <si>
    <t>adres:</t>
  </si>
  <si>
    <t>miejscowość i kod:</t>
  </si>
  <si>
    <t>NIP:</t>
  </si>
  <si>
    <t xml:space="preserve">TELEFON / e-mail: </t>
  </si>
  <si>
    <t>NUMER ZAMÓWIENIA:</t>
  </si>
  <si>
    <t>DATA ZAMÓWIENIA:</t>
  </si>
  <si>
    <t>←                        FREZ:</t>
  </si>
  <si>
    <t>KOLOR LAKIERU:</t>
  </si>
  <si>
    <t>POŁYSKOWOŚĆ LAKIERU:</t>
  </si>
  <si>
    <t xml:space="preserve"> GRUBOŚĆ 18mm lub inna:</t>
  </si>
  <si>
    <t>KOLOR LEWEJ STRONY:</t>
  </si>
  <si>
    <t>TRYB:</t>
  </si>
  <si>
    <t>L.P.</t>
  </si>
  <si>
    <t>WYSOKOŚĆ [mm]</t>
  </si>
  <si>
    <t>SZEROKOŚĆ [mm]</t>
  </si>
  <si>
    <t>ILOŚĆ [szt.]</t>
  </si>
  <si>
    <r>
      <t>m</t>
    </r>
    <r>
      <rPr>
        <b/>
        <vertAlign val="superscript"/>
        <sz val="10"/>
        <rFont val="Arial CE"/>
        <family val="2"/>
      </rPr>
      <t>2</t>
    </r>
  </si>
  <si>
    <t>UWAGI</t>
  </si>
  <si>
    <t>RAZEM:</t>
  </si>
  <si>
    <t>ILOŚĆ LAKIERU:</t>
  </si>
  <si>
    <t>kg</t>
  </si>
  <si>
    <t>Zapakował dnia:___________</t>
  </si>
  <si>
    <t>Ilość paczek:</t>
  </si>
  <si>
    <t>Odebrał dnia:____________________</t>
  </si>
  <si>
    <t>Podpis: _________________</t>
  </si>
  <si>
    <t>_______ szt.</t>
  </si>
  <si>
    <t>podpis: ______________________</t>
  </si>
  <si>
    <t>R0</t>
  </si>
  <si>
    <t>R2</t>
  </si>
  <si>
    <t>R5</t>
  </si>
  <si>
    <t>R8</t>
  </si>
  <si>
    <t>KR</t>
  </si>
  <si>
    <t>F1</t>
  </si>
  <si>
    <t>F2</t>
  </si>
  <si>
    <t>F4</t>
  </si>
  <si>
    <t>F45</t>
  </si>
  <si>
    <t>POŁYSK</t>
  </si>
  <si>
    <t>PÓŁMAT</t>
  </si>
  <si>
    <t>MAT</t>
  </si>
  <si>
    <t>BIAŁY</t>
  </si>
  <si>
    <t>CZARNY</t>
  </si>
  <si>
    <t>NORMALNY</t>
  </si>
  <si>
    <t>EXPRESS</t>
  </si>
  <si>
    <t>PÓŁEXPRESS</t>
  </si>
  <si>
    <t>WYCENA</t>
  </si>
  <si>
    <t>Wymiary [mm]</t>
  </si>
  <si>
    <t>sztuk</t>
  </si>
  <si>
    <t>m²</t>
  </si>
  <si>
    <r>
      <t>Cena/m</t>
    </r>
    <r>
      <rPr>
        <b/>
        <sz val="8"/>
        <color indexed="8"/>
        <rFont val="Verdana"/>
        <family val="2"/>
      </rPr>
      <t>²</t>
    </r>
  </si>
  <si>
    <t>Kwota netto</t>
  </si>
  <si>
    <t>RABAT/MARŻA</t>
  </si>
  <si>
    <t>Kwota końcowa</t>
  </si>
  <si>
    <t>RAZEM</t>
  </si>
  <si>
    <t>-</t>
  </si>
  <si>
    <t>netto po upustach</t>
  </si>
  <si>
    <t>%</t>
  </si>
  <si>
    <t>zł</t>
  </si>
  <si>
    <t>VAT</t>
  </si>
  <si>
    <t>suma brutto</t>
  </si>
  <si>
    <t>sugerowana zaliczka</t>
  </si>
  <si>
    <t>wpłacona zaliczka</t>
  </si>
  <si>
    <t>wówczas do zapłaty</t>
  </si>
  <si>
    <t>do zapłaty: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</si>
</sst>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@"/>
    <numFmt numFmtId="166" formatCode="D/MM/YYYY"/>
    <numFmt numFmtId="167" formatCode="#,##0.00\ [$zł-415];[RED]\-#,##0.00\ [$zł-415]"/>
    <numFmt numFmtId="168" formatCode="#,##0\ [$mm-415];[RED]\-#,##0\ [$mm-415]"/>
    <numFmt numFmtId="169" formatCode="0.000"/>
    <numFmt numFmtId="170" formatCode="0\ [$szt.-415];[RED]\-0\ [$szt.-415]"/>
    <numFmt numFmtId="171" formatCode="0.0000"/>
    <numFmt numFmtId="172" formatCode="0.00"/>
    <numFmt numFmtId="173" formatCode="#,##0.00&quot; zł&quot;"/>
    <numFmt numFmtId="174" formatCode="0%"/>
  </numFmts>
  <fonts count="41">
    <font>
      <sz val="10"/>
      <name val="Arial CE"/>
      <family val="2"/>
    </font>
    <font>
      <sz val="10"/>
      <name val="Arial"/>
      <family val="0"/>
    </font>
    <font>
      <sz val="10"/>
      <color indexed="17"/>
      <name val="Arial CE"/>
      <family val="2"/>
    </font>
    <font>
      <sz val="20"/>
      <name val="Arial CE"/>
      <family val="2"/>
    </font>
    <font>
      <u val="single"/>
      <sz val="32"/>
      <color indexed="10"/>
      <name val="Arial CE"/>
      <family val="2"/>
    </font>
    <font>
      <sz val="10"/>
      <color indexed="8"/>
      <name val="Arial CE"/>
      <family val="2"/>
    </font>
    <font>
      <b/>
      <sz val="10"/>
      <color indexed="10"/>
      <name val="Verdana"/>
      <family val="2"/>
    </font>
    <font>
      <sz val="10"/>
      <name val="Verdana"/>
      <family val="2"/>
    </font>
    <font>
      <sz val="11"/>
      <name val="Verdana"/>
      <family val="2"/>
    </font>
    <font>
      <sz val="7"/>
      <name val="Verdana"/>
      <family val="2"/>
    </font>
    <font>
      <b/>
      <sz val="10"/>
      <name val="Verdana"/>
      <family val="2"/>
    </font>
    <font>
      <sz val="24"/>
      <name val="Verdana"/>
      <family val="2"/>
    </font>
    <font>
      <sz val="10"/>
      <color indexed="57"/>
      <name val="Arial CE"/>
      <family val="2"/>
    </font>
    <font>
      <sz val="8"/>
      <name val="Verdana"/>
      <family val="2"/>
    </font>
    <font>
      <b/>
      <sz val="12"/>
      <color indexed="17"/>
      <name val="Arial"/>
      <family val="2"/>
    </font>
    <font>
      <b/>
      <sz val="26"/>
      <color indexed="17"/>
      <name val="Arial"/>
      <family val="2"/>
    </font>
    <font>
      <sz val="12"/>
      <name val="Verdana"/>
      <family val="2"/>
    </font>
    <font>
      <b/>
      <sz val="7"/>
      <color indexed="10"/>
      <name val="Arial"/>
      <family val="2"/>
    </font>
    <font>
      <b/>
      <sz val="11"/>
      <name val="Verdana"/>
      <family val="2"/>
    </font>
    <font>
      <b/>
      <sz val="7"/>
      <color indexed="10"/>
      <name val="Verdana"/>
      <family val="2"/>
    </font>
    <font>
      <sz val="10"/>
      <color indexed="10"/>
      <name val="Verdana"/>
      <family val="2"/>
    </font>
    <font>
      <b/>
      <sz val="8"/>
      <name val="Verdana"/>
      <family val="2"/>
    </font>
    <font>
      <b/>
      <vertAlign val="superscript"/>
      <sz val="10"/>
      <name val="Arial CE"/>
      <family val="2"/>
    </font>
    <font>
      <sz val="11"/>
      <color indexed="10"/>
      <name val="Verdana"/>
      <family val="2"/>
    </font>
    <font>
      <sz val="14"/>
      <name val="Verdana"/>
      <family val="2"/>
    </font>
    <font>
      <sz val="10"/>
      <color indexed="8"/>
      <name val="Verdana"/>
      <family val="2"/>
    </font>
    <font>
      <sz val="18"/>
      <color indexed="10"/>
      <name val="Arial CE"/>
      <family val="2"/>
    </font>
    <font>
      <sz val="9"/>
      <name val="Verdana"/>
      <family val="2"/>
    </font>
    <font>
      <sz val="18"/>
      <name val="Verdana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b/>
      <sz val="10"/>
      <color indexed="17"/>
      <name val="Verdana"/>
      <family val="2"/>
    </font>
    <font>
      <b/>
      <sz val="8"/>
      <color indexed="53"/>
      <name val="Verdana"/>
      <family val="2"/>
    </font>
    <font>
      <b/>
      <sz val="12"/>
      <color indexed="53"/>
      <name val="Verdana"/>
      <family val="2"/>
    </font>
    <font>
      <sz val="10"/>
      <color indexed="31"/>
      <name val="Verdana"/>
      <family val="2"/>
    </font>
    <font>
      <b/>
      <sz val="10"/>
      <color indexed="53"/>
      <name val="Verdana"/>
      <family val="2"/>
    </font>
    <font>
      <sz val="8"/>
      <color indexed="22"/>
      <name val="Verdana"/>
      <family val="2"/>
    </font>
    <font>
      <sz val="10"/>
      <color indexed="22"/>
      <name val="Verdana"/>
      <family val="2"/>
    </font>
    <font>
      <sz val="8"/>
      <color indexed="55"/>
      <name val="Verdana"/>
      <family val="2"/>
    </font>
    <font>
      <sz val="10"/>
      <color indexed="55"/>
      <name val="Verdana"/>
      <family val="2"/>
    </font>
    <font>
      <b/>
      <sz val="14"/>
      <color indexed="10"/>
      <name val="Verdana"/>
      <family val="2"/>
    </font>
  </fonts>
  <fills count="7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54">
    <border>
      <left/>
      <right/>
      <top/>
      <bottom/>
      <diagonal/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</border>
    <border>
      <left style="medium">
        <color indexed="8"/>
      </left>
      <right style="hair">
        <color indexed="9"/>
      </right>
      <top style="medium">
        <color indexed="8"/>
      </top>
      <bottom style="hair">
        <color indexed="9"/>
      </bottom>
    </border>
    <border>
      <left style="hair">
        <color indexed="9"/>
      </left>
      <right style="medium">
        <color indexed="8"/>
      </right>
      <top style="medium">
        <color indexed="8"/>
      </top>
      <bottom style="hair">
        <color indexed="9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hair">
        <color indexed="9"/>
      </right>
      <top style="hair">
        <color indexed="9"/>
      </top>
      <bottom style="hair">
        <color indexed="9"/>
      </bottom>
    </border>
    <border>
      <left style="hair">
        <color indexed="9"/>
      </left>
      <right style="medium">
        <color indexed="8"/>
      </right>
      <top style="hair">
        <color indexed="9"/>
      </top>
      <bottom style="hair">
        <color indexed="9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8"/>
      </left>
      <right style="hair">
        <color indexed="9"/>
      </right>
      <top style="hair">
        <color indexed="9"/>
      </top>
      <bottom style="medium">
        <color indexed="8"/>
      </bottom>
    </border>
    <border>
      <left style="hair">
        <color indexed="9"/>
      </left>
      <right style="medium">
        <color indexed="8"/>
      </right>
      <top style="hair">
        <color indexed="9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4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4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9"/>
      </top>
      <bottom style="hair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9"/>
      </left>
      <right style="hair">
        <color indexed="9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9"/>
      </right>
      <top style="hair">
        <color indexed="9"/>
      </top>
      <bottom style="hair">
        <color indexed="9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hair">
        <color indexed="9"/>
      </left>
      <right style="hair">
        <color indexed="9"/>
      </right>
      <top style="thick">
        <color indexed="8"/>
      </top>
      <bottom style="hair">
        <color indexed="9"/>
      </bottom>
    </border>
    <border>
      <left style="hair">
        <color indexed="9"/>
      </left>
      <right style="hair">
        <color indexed="9"/>
      </right>
      <top>
        <color indexed="63"/>
      </top>
      <bottom style="hair">
        <color indexed="9"/>
      </bottom>
    </border>
    <border>
      <left style="hair">
        <color indexed="8"/>
      </left>
      <right style="hair">
        <color indexed="9"/>
      </right>
      <top style="hair">
        <color indexed="8"/>
      </top>
      <bottom style="hair">
        <color indexed="9"/>
      </bottom>
    </border>
    <border>
      <left style="hair">
        <color indexed="9"/>
      </left>
      <right style="hair">
        <color indexed="8"/>
      </right>
      <top style="hair">
        <color indexed="8"/>
      </top>
      <bottom style="hair">
        <color indexed="9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9"/>
      </bottom>
    </border>
    <border>
      <left style="hair">
        <color indexed="9"/>
      </left>
      <right style="hair">
        <color indexed="9"/>
      </right>
      <top style="hair">
        <color indexed="8"/>
      </top>
      <bottom style="hair">
        <color indexed="9"/>
      </bottom>
    </border>
    <border>
      <left style="hair">
        <color indexed="8"/>
      </left>
      <right style="hair">
        <color indexed="9"/>
      </right>
      <top style="hair">
        <color indexed="9"/>
      </top>
      <bottom style="hair">
        <color indexed="9"/>
      </bottom>
    </border>
    <border>
      <left style="hair">
        <color indexed="9"/>
      </left>
      <right style="hair">
        <color indexed="8"/>
      </right>
      <top style="hair">
        <color indexed="9"/>
      </top>
      <bottom style="hair">
        <color indexed="9"/>
      </bottom>
    </border>
    <border>
      <left style="hair">
        <color indexed="8"/>
      </left>
      <right style="hair">
        <color indexed="9"/>
      </right>
      <top style="hair">
        <color indexed="9"/>
      </top>
      <bottom style="hair">
        <color indexed="8"/>
      </bottom>
    </border>
    <border>
      <left style="hair">
        <color indexed="9"/>
      </left>
      <right style="hair">
        <color indexed="8"/>
      </right>
      <top style="hair">
        <color indexed="9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9"/>
      </top>
      <bottom style="hair">
        <color indexed="8"/>
      </bottom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9"/>
      </top>
      <bottom style="hair">
        <color indexed="9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</borders>
  <cellStyleXfs count="2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Alignment="0" applyProtection="0"/>
    <xf numFmtId="164" fontId="3" fillId="2" borderId="0" applyNumberFormat="0" applyBorder="0" applyAlignment="0" applyProtection="0"/>
    <xf numFmtId="164" fontId="4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6" fillId="0" borderId="0" applyNumberFormat="0" applyFill="0" applyBorder="0" applyAlignment="0" applyProtection="0"/>
  </cellStyleXfs>
  <cellXfs count="161">
    <xf numFmtId="164" fontId="0" fillId="0" borderId="0" xfId="0" applyAlignment="1">
      <alignment/>
    </xf>
    <xf numFmtId="164" fontId="7" fillId="0" borderId="0" xfId="0" applyFont="1" applyAlignment="1">
      <alignment horizontal="center"/>
    </xf>
    <xf numFmtId="164" fontId="7" fillId="0" borderId="0" xfId="0" applyFont="1" applyAlignment="1">
      <alignment/>
    </xf>
    <xf numFmtId="164" fontId="8" fillId="0" borderId="0" xfId="0" applyFont="1" applyAlignment="1">
      <alignment/>
    </xf>
    <xf numFmtId="164" fontId="7" fillId="0" borderId="1" xfId="0" applyFont="1" applyBorder="1" applyAlignment="1">
      <alignment/>
    </xf>
    <xf numFmtId="164" fontId="7" fillId="0" borderId="0" xfId="0" applyFont="1" applyAlignment="1">
      <alignment/>
    </xf>
    <xf numFmtId="164" fontId="7" fillId="3" borderId="2" xfId="0" applyFont="1" applyFill="1" applyBorder="1" applyAlignment="1">
      <alignment horizontal="left"/>
    </xf>
    <xf numFmtId="164" fontId="8" fillId="3" borderId="3" xfId="0" applyFont="1" applyFill="1" applyBorder="1" applyAlignment="1" applyProtection="1">
      <alignment/>
      <protection hidden="1"/>
    </xf>
    <xf numFmtId="164" fontId="8" fillId="4" borderId="1" xfId="0" applyFont="1" applyFill="1" applyBorder="1" applyAlignment="1" applyProtection="1">
      <alignment/>
      <protection hidden="1"/>
    </xf>
    <xf numFmtId="164" fontId="9" fillId="3" borderId="4" xfId="0" applyFont="1" applyFill="1" applyBorder="1" applyAlignment="1" applyProtection="1">
      <alignment horizontal="center" vertical="center"/>
      <protection hidden="1"/>
    </xf>
    <xf numFmtId="164" fontId="7" fillId="5" borderId="5" xfId="0" applyFont="1" applyFill="1" applyBorder="1" applyAlignment="1">
      <alignment horizontal="right"/>
    </xf>
    <xf numFmtId="164" fontId="7" fillId="5" borderId="1" xfId="0" applyFont="1" applyFill="1" applyBorder="1" applyAlignment="1">
      <alignment horizontal="right"/>
    </xf>
    <xf numFmtId="165" fontId="10" fillId="4" borderId="6" xfId="0" applyNumberFormat="1" applyFont="1" applyFill="1" applyBorder="1" applyAlignment="1">
      <alignment horizontal="center" shrinkToFit="1"/>
    </xf>
    <xf numFmtId="164" fontId="11" fillId="5" borderId="7" xfId="0" applyFont="1" applyFill="1" applyBorder="1" applyAlignment="1" applyProtection="1">
      <alignment horizontal="center" vertical="top"/>
      <protection hidden="1"/>
    </xf>
    <xf numFmtId="164" fontId="10" fillId="5" borderId="5" xfId="0" applyFont="1" applyFill="1" applyBorder="1" applyAlignment="1" applyProtection="1">
      <alignment horizontal="right" vertical="center"/>
      <protection locked="0"/>
    </xf>
    <xf numFmtId="164" fontId="7" fillId="5" borderId="1" xfId="0" applyFont="1" applyFill="1" applyBorder="1" applyAlignment="1" applyProtection="1">
      <alignment horizontal="right" vertical="center"/>
      <protection locked="0"/>
    </xf>
    <xf numFmtId="165" fontId="10" fillId="0" borderId="6" xfId="0" applyNumberFormat="1" applyFont="1" applyBorder="1" applyAlignment="1" applyProtection="1">
      <alignment horizontal="center" vertical="center" shrinkToFit="1"/>
      <protection locked="0"/>
    </xf>
    <xf numFmtId="164" fontId="7" fillId="5" borderId="5" xfId="0" applyFont="1" applyFill="1" applyBorder="1" applyAlignment="1" applyProtection="1">
      <alignment horizontal="right" vertical="center"/>
      <protection locked="0"/>
    </xf>
    <xf numFmtId="165" fontId="10" fillId="4" borderId="6" xfId="0" applyNumberFormat="1" applyFont="1" applyFill="1" applyBorder="1" applyAlignment="1" applyProtection="1">
      <alignment horizontal="center" vertical="center" shrinkToFit="1"/>
      <protection locked="0"/>
    </xf>
    <xf numFmtId="164" fontId="0" fillId="0" borderId="1" xfId="0" applyBorder="1" applyAlignment="1">
      <alignment/>
    </xf>
    <xf numFmtId="164" fontId="12" fillId="0" borderId="8" xfId="0" applyFont="1" applyBorder="1" applyAlignment="1">
      <alignment/>
    </xf>
    <xf numFmtId="164" fontId="0" fillId="0" borderId="8" xfId="0" applyBorder="1" applyAlignment="1">
      <alignment/>
    </xf>
    <xf numFmtId="164" fontId="7" fillId="0" borderId="1" xfId="0" applyFont="1" applyFill="1" applyBorder="1" applyAlignment="1">
      <alignment/>
    </xf>
    <xf numFmtId="164" fontId="7" fillId="0" borderId="0" xfId="0" applyFont="1" applyFill="1" applyAlignment="1">
      <alignment/>
    </xf>
    <xf numFmtId="164" fontId="13" fillId="5" borderId="5" xfId="0" applyFont="1" applyFill="1" applyBorder="1" applyAlignment="1" applyProtection="1">
      <alignment horizontal="right" vertical="center"/>
      <protection locked="0"/>
    </xf>
    <xf numFmtId="164" fontId="14" fillId="0" borderId="8" xfId="0" applyFont="1" applyBorder="1" applyAlignment="1">
      <alignment horizontal="left"/>
    </xf>
    <xf numFmtId="164" fontId="15" fillId="0" borderId="8" xfId="0" applyFont="1" applyBorder="1" applyAlignment="1">
      <alignment horizontal="center"/>
    </xf>
    <xf numFmtId="164" fontId="7" fillId="5" borderId="9" xfId="0" applyFont="1" applyFill="1" applyBorder="1" applyAlignment="1">
      <alignment horizontal="right"/>
    </xf>
    <xf numFmtId="165" fontId="10" fillId="4" borderId="10" xfId="0" applyNumberFormat="1" applyFont="1" applyFill="1" applyBorder="1" applyAlignment="1" applyProtection="1">
      <alignment horizontal="center" vertical="center" shrinkToFit="1"/>
      <protection locked="0"/>
    </xf>
    <xf numFmtId="166" fontId="14" fillId="0" borderId="8" xfId="0" applyNumberFormat="1" applyFont="1" applyBorder="1" applyAlignment="1">
      <alignment horizontal="left"/>
    </xf>
    <xf numFmtId="164" fontId="7" fillId="0" borderId="1" xfId="0" applyFont="1" applyFill="1" applyBorder="1" applyAlignment="1">
      <alignment vertical="center"/>
    </xf>
    <xf numFmtId="164" fontId="7" fillId="0" borderId="0" xfId="0" applyFont="1" applyFill="1" applyAlignment="1">
      <alignment vertical="center"/>
    </xf>
    <xf numFmtId="164" fontId="7" fillId="4" borderId="1" xfId="0" applyFont="1" applyFill="1" applyBorder="1" applyAlignment="1">
      <alignment horizontal="center"/>
    </xf>
    <xf numFmtId="164" fontId="7" fillId="4" borderId="1" xfId="0" applyFont="1" applyFill="1" applyBorder="1" applyAlignment="1">
      <alignment/>
    </xf>
    <xf numFmtId="164" fontId="8" fillId="4" borderId="1" xfId="0" applyFont="1" applyFill="1" applyBorder="1" applyAlignment="1">
      <alignment/>
    </xf>
    <xf numFmtId="164" fontId="16" fillId="4" borderId="0" xfId="0" applyFont="1" applyFill="1" applyBorder="1" applyAlignment="1" applyProtection="1">
      <alignment horizontal="right"/>
      <protection hidden="1"/>
    </xf>
    <xf numFmtId="164" fontId="7" fillId="5" borderId="11" xfId="0" applyFont="1" applyFill="1" applyBorder="1" applyAlignment="1" applyProtection="1">
      <alignment horizontal="right" vertical="center" wrapText="1"/>
      <protection hidden="1"/>
    </xf>
    <xf numFmtId="164" fontId="7" fillId="5" borderId="12" xfId="0" applyFont="1" applyFill="1" applyBorder="1" applyAlignment="1" applyProtection="1">
      <alignment horizontal="right" vertical="center"/>
      <protection hidden="1"/>
    </xf>
    <xf numFmtId="165" fontId="10" fillId="4" borderId="13" xfId="0" applyNumberFormat="1" applyFont="1" applyFill="1" applyBorder="1" applyAlignment="1">
      <alignment horizontal="center" vertical="center" shrinkToFit="1"/>
    </xf>
    <xf numFmtId="164" fontId="17" fillId="0" borderId="14" xfId="0" applyFont="1" applyFill="1" applyBorder="1" applyAlignment="1">
      <alignment horizontal="center" vertical="center" wrapText="1"/>
    </xf>
    <xf numFmtId="164" fontId="7" fillId="4" borderId="0" xfId="0" applyFont="1" applyFill="1" applyAlignment="1" applyProtection="1">
      <alignment horizontal="center"/>
      <protection hidden="1"/>
    </xf>
    <xf numFmtId="164" fontId="7" fillId="5" borderId="15" xfId="0" applyFont="1" applyFill="1" applyBorder="1" applyAlignment="1" applyProtection="1">
      <alignment horizontal="right" vertical="center" wrapText="1"/>
      <protection hidden="1"/>
    </xf>
    <xf numFmtId="164" fontId="7" fillId="5" borderId="16" xfId="0" applyFont="1" applyFill="1" applyBorder="1" applyAlignment="1" applyProtection="1">
      <alignment horizontal="right" vertical="center" wrapText="1"/>
      <protection hidden="1"/>
    </xf>
    <xf numFmtId="166" fontId="18" fillId="4" borderId="13" xfId="0" applyNumberFormat="1" applyFont="1" applyFill="1" applyBorder="1" applyAlignment="1">
      <alignment horizontal="center" vertical="center" shrinkToFit="1"/>
    </xf>
    <xf numFmtId="167" fontId="7" fillId="0" borderId="1" xfId="0" applyNumberFormat="1" applyFont="1" applyFill="1" applyBorder="1" applyAlignment="1">
      <alignment/>
    </xf>
    <xf numFmtId="164" fontId="7" fillId="4" borderId="17" xfId="0" applyFont="1" applyFill="1" applyBorder="1" applyAlignment="1" applyProtection="1">
      <alignment horizontal="center"/>
      <protection hidden="1"/>
    </xf>
    <xf numFmtId="164" fontId="7" fillId="5" borderId="13" xfId="0" applyFont="1" applyFill="1" applyBorder="1" applyAlignment="1" applyProtection="1">
      <alignment horizontal="right" vertical="center" wrapText="1"/>
      <protection hidden="1"/>
    </xf>
    <xf numFmtId="164" fontId="18" fillId="4" borderId="13" xfId="0" applyFont="1" applyFill="1" applyBorder="1" applyAlignment="1">
      <alignment horizontal="center" vertical="center" shrinkToFit="1"/>
    </xf>
    <xf numFmtId="164" fontId="7" fillId="5" borderId="13" xfId="0" applyFont="1" applyFill="1" applyBorder="1" applyAlignment="1" applyProtection="1">
      <alignment horizontal="right" vertical="center"/>
      <protection hidden="1"/>
    </xf>
    <xf numFmtId="164" fontId="10" fillId="4" borderId="13" xfId="0" applyFont="1" applyFill="1" applyBorder="1" applyAlignment="1" applyProtection="1">
      <alignment horizontal="center" vertical="center" shrinkToFit="1"/>
      <protection locked="0"/>
    </xf>
    <xf numFmtId="164" fontId="17" fillId="0" borderId="18" xfId="0" applyFont="1" applyFill="1" applyBorder="1" applyAlignment="1">
      <alignment horizontal="center" vertical="center" wrapText="1"/>
    </xf>
    <xf numFmtId="164" fontId="7" fillId="0" borderId="17" xfId="0" applyFont="1" applyBorder="1" applyAlignment="1" applyProtection="1">
      <alignment horizontal="center"/>
      <protection hidden="1"/>
    </xf>
    <xf numFmtId="164" fontId="10" fillId="4" borderId="13" xfId="0" applyFont="1" applyFill="1" applyBorder="1" applyAlignment="1">
      <alignment horizontal="center" vertical="center" shrinkToFit="1"/>
    </xf>
    <xf numFmtId="164" fontId="17" fillId="0" borderId="19" xfId="0" applyFont="1" applyFill="1" applyBorder="1" applyAlignment="1">
      <alignment horizontal="center" vertical="center" wrapText="1"/>
    </xf>
    <xf numFmtId="164" fontId="19" fillId="0" borderId="14" xfId="0" applyFont="1" applyFill="1" applyBorder="1" applyAlignment="1">
      <alignment horizontal="center" vertical="center" wrapText="1"/>
    </xf>
    <xf numFmtId="168" fontId="10" fillId="4" borderId="13" xfId="0" applyNumberFormat="1" applyFont="1" applyFill="1" applyBorder="1" applyAlignment="1" applyProtection="1">
      <alignment horizontal="center" vertical="center" shrinkToFit="1"/>
      <protection locked="0"/>
    </xf>
    <xf numFmtId="164" fontId="7" fillId="5" borderId="20" xfId="0" applyFont="1" applyFill="1" applyBorder="1" applyAlignment="1" applyProtection="1">
      <alignment horizontal="right" vertical="center" wrapText="1"/>
      <protection hidden="1"/>
    </xf>
    <xf numFmtId="164" fontId="7" fillId="4" borderId="1" xfId="0" applyFont="1" applyFill="1" applyBorder="1" applyAlignment="1" applyProtection="1">
      <alignment horizontal="center"/>
      <protection hidden="1"/>
    </xf>
    <xf numFmtId="164" fontId="7" fillId="4" borderId="21" xfId="0" applyFont="1" applyFill="1" applyBorder="1" applyAlignment="1" applyProtection="1">
      <alignment vertical="center"/>
      <protection hidden="1"/>
    </xf>
    <xf numFmtId="164" fontId="20" fillId="0" borderId="21" xfId="0" applyFont="1" applyFill="1" applyBorder="1" applyAlignment="1" applyProtection="1">
      <alignment horizontal="right" vertical="center"/>
      <protection hidden="1"/>
    </xf>
    <xf numFmtId="164" fontId="21" fillId="5" borderId="13" xfId="0" applyFont="1" applyFill="1" applyBorder="1" applyAlignment="1" applyProtection="1">
      <alignment horizontal="center"/>
      <protection hidden="1"/>
    </xf>
    <xf numFmtId="164" fontId="7" fillId="0" borderId="22" xfId="0" applyFont="1" applyBorder="1" applyAlignment="1" applyProtection="1">
      <alignment/>
      <protection hidden="1"/>
    </xf>
    <xf numFmtId="164" fontId="7" fillId="0" borderId="1" xfId="0" applyFont="1" applyBorder="1" applyAlignment="1" applyProtection="1">
      <alignment/>
      <protection hidden="1"/>
    </xf>
    <xf numFmtId="164" fontId="7" fillId="0" borderId="0" xfId="0" applyFont="1" applyAlignment="1" applyProtection="1">
      <alignment/>
      <protection hidden="1"/>
    </xf>
    <xf numFmtId="164" fontId="7" fillId="0" borderId="13" xfId="0" applyFont="1" applyBorder="1" applyAlignment="1">
      <alignment horizontal="center"/>
    </xf>
    <xf numFmtId="164" fontId="16" fillId="0" borderId="13" xfId="0" applyFont="1" applyBorder="1" applyAlignment="1" applyProtection="1">
      <alignment horizontal="center"/>
      <protection locked="0"/>
    </xf>
    <xf numFmtId="169" fontId="23" fillId="5" borderId="13" xfId="0" applyNumberFormat="1" applyFont="1" applyFill="1" applyBorder="1" applyAlignment="1" applyProtection="1">
      <alignment horizontal="center"/>
      <protection hidden="1"/>
    </xf>
    <xf numFmtId="164" fontId="16" fillId="0" borderId="13" xfId="0" applyFont="1" applyBorder="1" applyAlignment="1" applyProtection="1">
      <alignment horizontal="left" shrinkToFit="1"/>
      <protection locked="0"/>
    </xf>
    <xf numFmtId="164" fontId="7" fillId="0" borderId="22" xfId="0" applyFont="1" applyBorder="1" applyAlignment="1">
      <alignment/>
    </xf>
    <xf numFmtId="164" fontId="7" fillId="0" borderId="1" xfId="0" applyFont="1" applyBorder="1" applyAlignment="1">
      <alignment horizontal="center"/>
    </xf>
    <xf numFmtId="164" fontId="7" fillId="4" borderId="0" xfId="0" applyFont="1" applyFill="1" applyAlignment="1">
      <alignment horizontal="center"/>
    </xf>
    <xf numFmtId="164" fontId="7" fillId="4" borderId="0" xfId="0" applyFont="1" applyFill="1" applyAlignment="1">
      <alignment/>
    </xf>
    <xf numFmtId="164" fontId="8" fillId="4" borderId="0" xfId="0" applyFont="1" applyFill="1" applyAlignment="1">
      <alignment/>
    </xf>
    <xf numFmtId="164" fontId="8" fillId="5" borderId="0" xfId="0" applyFont="1" applyFill="1" applyAlignment="1" applyProtection="1">
      <alignment/>
      <protection hidden="1"/>
    </xf>
    <xf numFmtId="164" fontId="7" fillId="5" borderId="23" xfId="0" applyFont="1" applyFill="1" applyBorder="1" applyAlignment="1" applyProtection="1">
      <alignment horizontal="center"/>
      <protection hidden="1"/>
    </xf>
    <xf numFmtId="164" fontId="7" fillId="5" borderId="24" xfId="0" applyFont="1" applyFill="1" applyBorder="1" applyAlignment="1" applyProtection="1">
      <alignment/>
      <protection hidden="1"/>
    </xf>
    <xf numFmtId="164" fontId="24" fillId="5" borderId="25" xfId="0" applyFont="1" applyFill="1" applyBorder="1" applyAlignment="1" applyProtection="1">
      <alignment horizontal="center"/>
      <protection hidden="1"/>
    </xf>
    <xf numFmtId="170" fontId="24" fillId="5" borderId="25" xfId="0" applyNumberFormat="1" applyFont="1" applyFill="1" applyBorder="1" applyAlignment="1" applyProtection="1">
      <alignment horizontal="center"/>
      <protection hidden="1"/>
    </xf>
    <xf numFmtId="164" fontId="24" fillId="5" borderId="24" xfId="0" applyFont="1" applyFill="1" applyBorder="1" applyAlignment="1" applyProtection="1">
      <alignment horizontal="center"/>
      <protection hidden="1"/>
    </xf>
    <xf numFmtId="171" fontId="24" fillId="5" borderId="24" xfId="0" applyNumberFormat="1" applyFont="1" applyFill="1" applyBorder="1" applyAlignment="1" applyProtection="1">
      <alignment horizontal="right"/>
      <protection hidden="1"/>
    </xf>
    <xf numFmtId="164" fontId="24" fillId="5" borderId="26" xfId="0" applyFont="1" applyFill="1" applyBorder="1" applyAlignment="1" applyProtection="1">
      <alignment horizontal="left"/>
      <protection hidden="1"/>
    </xf>
    <xf numFmtId="164" fontId="7" fillId="5" borderId="23" xfId="0" applyFont="1" applyFill="1" applyBorder="1" applyAlignment="1" applyProtection="1">
      <alignment horizontal="center" vertical="center"/>
      <protection hidden="1"/>
    </xf>
    <xf numFmtId="164" fontId="7" fillId="5" borderId="24" xfId="0" applyFont="1" applyFill="1" applyBorder="1" applyAlignment="1" applyProtection="1">
      <alignment vertical="center"/>
      <protection hidden="1"/>
    </xf>
    <xf numFmtId="164" fontId="7" fillId="5" borderId="24" xfId="0" applyFont="1" applyFill="1" applyBorder="1" applyAlignment="1" applyProtection="1">
      <alignment horizontal="center" vertical="center"/>
      <protection hidden="1"/>
    </xf>
    <xf numFmtId="164" fontId="7" fillId="5" borderId="25" xfId="0" applyFont="1" applyFill="1" applyBorder="1" applyAlignment="1" applyProtection="1">
      <alignment horizontal="right" vertical="center"/>
      <protection hidden="1"/>
    </xf>
    <xf numFmtId="164" fontId="25" fillId="5" borderId="0" xfId="0" applyFont="1" applyFill="1" applyAlignment="1">
      <alignment horizontal="right" vertical="center"/>
    </xf>
    <xf numFmtId="164" fontId="7" fillId="5" borderId="26" xfId="0" applyFont="1" applyFill="1" applyBorder="1" applyAlignment="1" applyProtection="1">
      <alignment horizontal="left" vertical="center"/>
      <protection hidden="1"/>
    </xf>
    <xf numFmtId="164" fontId="7" fillId="4" borderId="27" xfId="0" applyFont="1" applyFill="1" applyBorder="1" applyAlignment="1" applyProtection="1">
      <alignment horizontal="center"/>
      <protection hidden="1"/>
    </xf>
    <xf numFmtId="164" fontId="7" fillId="0" borderId="27" xfId="0" applyFont="1" applyBorder="1" applyAlignment="1" applyProtection="1">
      <alignment/>
      <protection hidden="1"/>
    </xf>
    <xf numFmtId="164" fontId="24" fillId="4" borderId="27" xfId="0" applyFont="1" applyFill="1" applyBorder="1" applyAlignment="1" applyProtection="1">
      <alignment horizontal="center"/>
      <protection hidden="1"/>
    </xf>
    <xf numFmtId="164" fontId="24" fillId="4" borderId="27" xfId="0" applyFont="1" applyFill="1" applyBorder="1" applyAlignment="1" applyProtection="1">
      <alignment horizontal="right"/>
      <protection hidden="1"/>
    </xf>
    <xf numFmtId="164" fontId="24" fillId="4" borderId="27" xfId="0" applyFont="1" applyFill="1" applyBorder="1" applyAlignment="1" applyProtection="1">
      <alignment/>
      <protection hidden="1"/>
    </xf>
    <xf numFmtId="164" fontId="16" fillId="0" borderId="27" xfId="0" applyFont="1" applyBorder="1" applyAlignment="1" applyProtection="1">
      <alignment horizontal="right"/>
      <protection hidden="1"/>
    </xf>
    <xf numFmtId="164" fontId="24" fillId="4" borderId="27" xfId="0" applyFont="1" applyFill="1" applyBorder="1" applyAlignment="1" applyProtection="1">
      <alignment horizontal="left"/>
      <protection hidden="1"/>
    </xf>
    <xf numFmtId="164" fontId="7" fillId="0" borderId="28" xfId="0" applyFont="1" applyBorder="1" applyAlignment="1" applyProtection="1">
      <alignment/>
      <protection hidden="1"/>
    </xf>
    <xf numFmtId="164" fontId="26" fillId="0" borderId="0" xfId="23" applyNumberFormat="1" applyFont="1" applyFill="1" applyBorder="1" applyAlignment="1" applyProtection="1">
      <alignment horizontal="center" vertical="center" wrapText="1"/>
      <protection/>
    </xf>
    <xf numFmtId="164" fontId="27" fillId="0" borderId="29" xfId="0" applyFont="1" applyBorder="1" applyAlignment="1">
      <alignment horizontal="left" indent="1"/>
    </xf>
    <xf numFmtId="164" fontId="27" fillId="0" borderId="30" xfId="0" applyFont="1" applyBorder="1" applyAlignment="1">
      <alignment horizontal="left" indent="1"/>
    </xf>
    <xf numFmtId="164" fontId="27" fillId="0" borderId="31" xfId="0" applyFont="1" applyBorder="1" applyAlignment="1">
      <alignment/>
    </xf>
    <xf numFmtId="164" fontId="27" fillId="0" borderId="32" xfId="0" applyFont="1" applyBorder="1" applyAlignment="1">
      <alignment horizontal="left" indent="1"/>
    </xf>
    <xf numFmtId="164" fontId="7" fillId="0" borderId="33" xfId="0" applyFont="1" applyBorder="1" applyAlignment="1" applyProtection="1">
      <alignment/>
      <protection/>
    </xf>
    <xf numFmtId="164" fontId="27" fillId="0" borderId="33" xfId="0" applyFont="1" applyBorder="1" applyAlignment="1">
      <alignment horizontal="left" indent="1"/>
    </xf>
    <xf numFmtId="164" fontId="27" fillId="0" borderId="34" xfId="0" applyFont="1" applyBorder="1" applyAlignment="1">
      <alignment horizontal="left" indent="1"/>
    </xf>
    <xf numFmtId="164" fontId="27" fillId="0" borderId="17" xfId="0" applyFont="1" applyBorder="1" applyAlignment="1">
      <alignment/>
    </xf>
    <xf numFmtId="164" fontId="27" fillId="0" borderId="33" xfId="0" applyFont="1" applyBorder="1" applyAlignment="1" applyProtection="1">
      <alignment horizontal="left" indent="1"/>
      <protection hidden="1"/>
    </xf>
    <xf numFmtId="164" fontId="27" fillId="0" borderId="1" xfId="0" applyFont="1" applyBorder="1" applyAlignment="1">
      <alignment horizontal="left" indent="1"/>
    </xf>
    <xf numFmtId="164" fontId="27" fillId="0" borderId="17" xfId="0" applyFont="1" applyBorder="1" applyAlignment="1">
      <alignment horizontal="right"/>
    </xf>
    <xf numFmtId="164" fontId="27" fillId="0" borderId="35" xfId="0" applyFont="1" applyBorder="1" applyAlignment="1">
      <alignment horizontal="left" indent="1"/>
    </xf>
    <xf numFmtId="164" fontId="27" fillId="0" borderId="36" xfId="0" applyFont="1" applyBorder="1" applyAlignment="1">
      <alignment horizontal="left" indent="1"/>
    </xf>
    <xf numFmtId="164" fontId="27" fillId="0" borderId="37" xfId="0" applyFont="1" applyBorder="1" applyAlignment="1">
      <alignment/>
    </xf>
    <xf numFmtId="164" fontId="27" fillId="0" borderId="35" xfId="0" applyFont="1" applyBorder="1" applyAlignment="1" applyProtection="1">
      <alignment horizontal="left" indent="1"/>
      <protection hidden="1"/>
    </xf>
    <xf numFmtId="164" fontId="27" fillId="0" borderId="38" xfId="0" applyFont="1" applyBorder="1" applyAlignment="1">
      <alignment horizontal="left" indent="1"/>
    </xf>
    <xf numFmtId="164" fontId="7" fillId="0" borderId="32" xfId="0" applyFont="1" applyBorder="1" applyAlignment="1">
      <alignment horizontal="center"/>
    </xf>
    <xf numFmtId="164" fontId="7" fillId="0" borderId="1" xfId="0" applyFont="1" applyBorder="1" applyAlignment="1" applyProtection="1">
      <alignment/>
      <protection/>
    </xf>
    <xf numFmtId="164" fontId="7" fillId="6" borderId="0" xfId="0" applyFont="1" applyFill="1" applyAlignment="1">
      <alignment/>
    </xf>
    <xf numFmtId="164" fontId="28" fillId="0" borderId="0" xfId="0" applyFont="1" applyFill="1" applyBorder="1" applyAlignment="1">
      <alignment horizontal="center" vertical="center"/>
    </xf>
    <xf numFmtId="164" fontId="29" fillId="0" borderId="39" xfId="0" applyFont="1" applyFill="1" applyBorder="1" applyAlignment="1">
      <alignment vertical="center"/>
    </xf>
    <xf numFmtId="164" fontId="30" fillId="0" borderId="40" xfId="0" applyFont="1" applyFill="1" applyBorder="1" applyAlignment="1">
      <alignment horizontal="center" vertical="center"/>
    </xf>
    <xf numFmtId="164" fontId="30" fillId="0" borderId="41" xfId="0" applyFont="1" applyFill="1" applyBorder="1" applyAlignment="1">
      <alignment horizontal="center" vertical="center"/>
    </xf>
    <xf numFmtId="164" fontId="7" fillId="0" borderId="42" xfId="0" applyFont="1" applyFill="1" applyBorder="1" applyAlignment="1">
      <alignment/>
    </xf>
    <xf numFmtId="164" fontId="6" fillId="4" borderId="13" xfId="0" applyFont="1" applyFill="1" applyBorder="1" applyAlignment="1" applyProtection="1">
      <alignment horizontal="center"/>
      <protection hidden="1"/>
    </xf>
    <xf numFmtId="164" fontId="6" fillId="0" borderId="13" xfId="0" applyFont="1" applyBorder="1" applyAlignment="1" applyProtection="1">
      <alignment horizontal="center"/>
      <protection locked="0"/>
    </xf>
    <xf numFmtId="169" fontId="6" fillId="0" borderId="13" xfId="0" applyNumberFormat="1" applyFont="1" applyFill="1" applyBorder="1" applyAlignment="1">
      <alignment horizontal="center"/>
    </xf>
    <xf numFmtId="172" fontId="10" fillId="0" borderId="13" xfId="0" applyNumberFormat="1" applyFont="1" applyFill="1" applyBorder="1" applyAlignment="1">
      <alignment horizontal="center"/>
    </xf>
    <xf numFmtId="167" fontId="6" fillId="0" borderId="13" xfId="0" applyNumberFormat="1" applyFont="1" applyFill="1" applyBorder="1" applyAlignment="1">
      <alignment/>
    </xf>
    <xf numFmtId="164" fontId="10" fillId="0" borderId="13" xfId="0" applyFont="1" applyFill="1" applyBorder="1" applyAlignment="1">
      <alignment horizontal="center"/>
    </xf>
    <xf numFmtId="173" fontId="6" fillId="0" borderId="43" xfId="0" applyNumberFormat="1" applyFont="1" applyFill="1" applyBorder="1" applyAlignment="1">
      <alignment/>
    </xf>
    <xf numFmtId="164" fontId="31" fillId="4" borderId="13" xfId="0" applyFont="1" applyFill="1" applyBorder="1" applyAlignment="1" applyProtection="1">
      <alignment horizontal="center"/>
      <protection hidden="1"/>
    </xf>
    <xf numFmtId="164" fontId="31" fillId="0" borderId="13" xfId="0" applyFont="1" applyBorder="1" applyAlignment="1" applyProtection="1">
      <alignment horizontal="center"/>
      <protection locked="0"/>
    </xf>
    <xf numFmtId="164" fontId="7" fillId="0" borderId="44" xfId="0" applyFont="1" applyFill="1" applyBorder="1" applyAlignment="1">
      <alignment/>
    </xf>
    <xf numFmtId="164" fontId="10" fillId="0" borderId="45" xfId="0" applyFont="1" applyFill="1" applyBorder="1" applyAlignment="1">
      <alignment horizontal="center"/>
    </xf>
    <xf numFmtId="169" fontId="6" fillId="0" borderId="45" xfId="0" applyNumberFormat="1" applyFont="1" applyFill="1" applyBorder="1" applyAlignment="1">
      <alignment horizontal="center"/>
    </xf>
    <xf numFmtId="167" fontId="6" fillId="0" borderId="45" xfId="0" applyNumberFormat="1" applyFont="1" applyFill="1" applyBorder="1" applyAlignment="1">
      <alignment/>
    </xf>
    <xf numFmtId="173" fontId="10" fillId="0" borderId="45" xfId="0" applyNumberFormat="1" applyFont="1" applyFill="1" applyBorder="1" applyAlignment="1">
      <alignment horizontal="center"/>
    </xf>
    <xf numFmtId="173" fontId="6" fillId="0" borderId="46" xfId="0" applyNumberFormat="1" applyFont="1" applyFill="1" applyBorder="1" applyAlignment="1">
      <alignment/>
    </xf>
    <xf numFmtId="164" fontId="32" fillId="5" borderId="47" xfId="0" applyFont="1" applyFill="1" applyBorder="1" applyAlignment="1">
      <alignment horizontal="center" vertical="center"/>
    </xf>
    <xf numFmtId="164" fontId="7" fillId="0" borderId="48" xfId="0" applyFont="1" applyBorder="1" applyAlignment="1">
      <alignment/>
    </xf>
    <xf numFmtId="164" fontId="31" fillId="5" borderId="47" xfId="0" applyFont="1" applyFill="1" applyBorder="1" applyAlignment="1">
      <alignment horizontal="center" vertical="center"/>
    </xf>
    <xf numFmtId="164" fontId="31" fillId="0" borderId="49" xfId="24" applyNumberFormat="1" applyFont="1" applyFill="1" applyBorder="1" applyAlignment="1" applyProtection="1">
      <alignment horizontal="center" vertical="center"/>
      <protection/>
    </xf>
    <xf numFmtId="164" fontId="31" fillId="5" borderId="50" xfId="0" applyFont="1" applyFill="1" applyBorder="1" applyAlignment="1">
      <alignment horizontal="center" vertical="center"/>
    </xf>
    <xf numFmtId="173" fontId="33" fillId="5" borderId="47" xfId="0" applyNumberFormat="1" applyFont="1" applyFill="1" applyBorder="1" applyAlignment="1">
      <alignment horizontal="center" vertical="center"/>
    </xf>
    <xf numFmtId="172" fontId="34" fillId="5" borderId="49" xfId="0" applyNumberFormat="1" applyFont="1" applyFill="1" applyBorder="1" applyAlignment="1">
      <alignment horizontal="center" vertical="center"/>
    </xf>
    <xf numFmtId="164" fontId="34" fillId="5" borderId="50" xfId="0" applyFont="1" applyFill="1" applyBorder="1" applyAlignment="1">
      <alignment horizontal="center" vertical="center"/>
    </xf>
    <xf numFmtId="164" fontId="7" fillId="0" borderId="32" xfId="0" applyFont="1" applyFill="1" applyBorder="1" applyAlignment="1">
      <alignment/>
    </xf>
    <xf numFmtId="164" fontId="7" fillId="0" borderId="30" xfId="0" applyFont="1" applyBorder="1" applyAlignment="1">
      <alignment/>
    </xf>
    <xf numFmtId="172" fontId="34" fillId="5" borderId="51" xfId="0" applyNumberFormat="1" applyFont="1" applyFill="1" applyBorder="1" applyAlignment="1">
      <alignment horizontal="center" vertical="center"/>
    </xf>
    <xf numFmtId="172" fontId="34" fillId="5" borderId="50" xfId="0" applyNumberFormat="1" applyFont="1" applyFill="1" applyBorder="1" applyAlignment="1">
      <alignment horizontal="center" vertical="center"/>
    </xf>
    <xf numFmtId="164" fontId="7" fillId="0" borderId="34" xfId="0" applyFont="1" applyBorder="1" applyAlignment="1">
      <alignment/>
    </xf>
    <xf numFmtId="172" fontId="34" fillId="5" borderId="52" xfId="0" applyNumberFormat="1" applyFont="1" applyFill="1" applyBorder="1" applyAlignment="1">
      <alignment horizontal="center" vertical="center"/>
    </xf>
    <xf numFmtId="174" fontId="34" fillId="5" borderId="53" xfId="0" applyNumberFormat="1" applyFont="1" applyFill="1" applyBorder="1" applyAlignment="1">
      <alignment horizontal="center" vertical="center"/>
    </xf>
    <xf numFmtId="167" fontId="35" fillId="5" borderId="47" xfId="0" applyNumberFormat="1" applyFont="1" applyFill="1" applyBorder="1" applyAlignment="1">
      <alignment horizontal="center" vertical="center"/>
    </xf>
    <xf numFmtId="164" fontId="7" fillId="0" borderId="32" xfId="0" applyFont="1" applyBorder="1" applyAlignment="1">
      <alignment/>
    </xf>
    <xf numFmtId="164" fontId="36" fillId="5" borderId="13" xfId="0" applyFont="1" applyFill="1" applyBorder="1" applyAlignment="1">
      <alignment horizontal="center" vertical="center"/>
    </xf>
    <xf numFmtId="164" fontId="13" fillId="0" borderId="47" xfId="0" applyFont="1" applyFill="1" applyBorder="1" applyAlignment="1">
      <alignment horizontal="center" vertical="center"/>
    </xf>
    <xf numFmtId="164" fontId="7" fillId="0" borderId="33" xfId="0" applyFont="1" applyBorder="1" applyAlignment="1">
      <alignment/>
    </xf>
    <xf numFmtId="167" fontId="37" fillId="5" borderId="13" xfId="0" applyNumberFormat="1" applyFont="1" applyFill="1" applyBorder="1" applyAlignment="1">
      <alignment horizontal="center" vertical="center"/>
    </xf>
    <xf numFmtId="167" fontId="24" fillId="0" borderId="47" xfId="0" applyNumberFormat="1" applyFont="1" applyFill="1" applyBorder="1" applyAlignment="1">
      <alignment horizontal="center" vertical="center"/>
    </xf>
    <xf numFmtId="164" fontId="38" fillId="5" borderId="13" xfId="0" applyFont="1" applyFill="1" applyBorder="1" applyAlignment="1">
      <alignment horizontal="center" vertical="center"/>
    </xf>
    <xf numFmtId="164" fontId="21" fillId="5" borderId="47" xfId="0" applyFont="1" applyFill="1" applyBorder="1" applyAlignment="1">
      <alignment horizontal="center" vertical="center"/>
    </xf>
    <xf numFmtId="167" fontId="39" fillId="5" borderId="13" xfId="0" applyNumberFormat="1" applyFont="1" applyFill="1" applyBorder="1" applyAlignment="1">
      <alignment horizontal="center" vertical="center"/>
    </xf>
    <xf numFmtId="167" fontId="40" fillId="5" borderId="47" xfId="0" applyNumberFormat="1" applyFont="1" applyFill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Bez tytułu1" xfId="20"/>
    <cellStyle name="Bez tytułu2" xfId="21"/>
    <cellStyle name="Bez tytułu3" xfId="22"/>
    <cellStyle name="Bez tytułu4" xfId="23"/>
    <cellStyle name="Bez tytułu5" xfId="24"/>
  </cellStyles>
  <dxfs count="3">
    <dxf>
      <font>
        <b val="0"/>
        <color rgb="FF008000"/>
      </font>
      <border/>
    </dxf>
    <dxf>
      <font>
        <b val="0"/>
        <sz val="10"/>
        <color rgb="FF000000"/>
      </font>
      <border/>
    </dxf>
    <dxf>
      <font>
        <b/>
        <i val="0"/>
        <sz val="1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3B3B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33"/>
      <rgbColor rgb="00666699"/>
      <rgbColor rgb="00999999"/>
      <rgbColor rgb="00003366"/>
      <rgbColor rgb="0000990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7</xdr:row>
      <xdr:rowOff>219075</xdr:rowOff>
    </xdr:from>
    <xdr:to>
      <xdr:col>2</xdr:col>
      <xdr:colOff>609600</xdr:colOff>
      <xdr:row>14</xdr:row>
      <xdr:rowOff>19050</xdr:rowOff>
    </xdr:to>
    <xdr:pic>
      <xdr:nvPicPr>
        <xdr:cNvPr id="1" name="Graf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1524000"/>
          <a:ext cx="1828800" cy="1400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21"/>
  <sheetViews>
    <sheetView tabSelected="1" zoomScale="110" zoomScaleNormal="110" workbookViewId="0" topLeftCell="A1">
      <selection activeCell="C2" sqref="C2"/>
    </sheetView>
  </sheetViews>
  <sheetFormatPr defaultColWidth="9.00390625" defaultRowHeight="12.75"/>
  <cols>
    <col min="1" max="1" width="4.125" style="1" customWidth="1"/>
    <col min="2" max="2" width="16.625" style="2" customWidth="1"/>
    <col min="3" max="3" width="16.25390625" style="3" customWidth="1"/>
    <col min="4" max="4" width="12.50390625" style="3" customWidth="1"/>
    <col min="5" max="5" width="7.50390625" style="3" customWidth="1"/>
    <col min="6" max="6" width="13.25390625" style="3" customWidth="1"/>
    <col min="7" max="7" width="22.625" style="3" customWidth="1"/>
    <col min="8" max="8" width="15.75390625" style="4" customWidth="1"/>
    <col min="9" max="23" width="9.125" style="4" customWidth="1"/>
    <col min="24" max="16384" width="9.125" style="5" customWidth="1"/>
  </cols>
  <sheetData>
    <row r="1" spans="1:7" ht="13.5" customHeight="1">
      <c r="A1" s="6" t="s">
        <v>0</v>
      </c>
      <c r="B1" s="6"/>
      <c r="C1" s="6"/>
      <c r="D1" s="7"/>
      <c r="E1" s="8"/>
      <c r="F1" s="9" t="s">
        <v>1</v>
      </c>
      <c r="G1" s="9"/>
    </row>
    <row r="2" spans="1:7" ht="13.5" customHeight="1">
      <c r="A2" s="10"/>
      <c r="B2" s="11" t="s">
        <v>2</v>
      </c>
      <c r="C2" s="12"/>
      <c r="D2" s="12"/>
      <c r="E2" s="8"/>
      <c r="F2" s="13"/>
      <c r="G2" s="13"/>
    </row>
    <row r="3" spans="1:7" ht="19.5" customHeight="1">
      <c r="A3" s="14"/>
      <c r="B3" s="15" t="s">
        <v>3</v>
      </c>
      <c r="C3" s="16"/>
      <c r="D3" s="16"/>
      <c r="E3" s="8"/>
      <c r="F3" s="13"/>
      <c r="G3" s="13"/>
    </row>
    <row r="4" spans="1:23" s="23" customFormat="1" ht="18.75" customHeight="1">
      <c r="A4" s="17"/>
      <c r="B4" s="15" t="s">
        <v>4</v>
      </c>
      <c r="C4" s="18"/>
      <c r="D4" s="18"/>
      <c r="E4" s="19"/>
      <c r="F4" s="20" t="str">
        <f>IF(OR(F15="EXPRESS",F15="EKSPRES",F15="EKSPRESS",F15="EXPRES",F15="PÓŁEXPRESS",F15="PÓŁEKSPRES",F15="PÓŁEKSPRESS",F15="PÓŁEXPRES",F15="POLEXPRESS",F15="POLEKSPRES",F15="POLEKSPRESS",F15="POLEXPRES",F15="NORMALNY"),"Termin realizacji:"," ")</f>
        <v> </v>
      </c>
      <c r="G4" s="21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</row>
    <row r="5" spans="1:23" s="23" customFormat="1" ht="17.25" customHeight="1">
      <c r="A5" s="24"/>
      <c r="B5" s="15" t="s">
        <v>5</v>
      </c>
      <c r="C5" s="18"/>
      <c r="D5" s="18"/>
      <c r="E5" s="19"/>
      <c r="F5" s="25" t="str">
        <f>IF(OR(F15="EXPRESS",F15="EKSPRES",F15="EKSPRESS",F15="EXPRES"),"EXPRESS  +50%",IF(OR(F15="POLEXPRESS",F15="POLEKSPRESS",F15="PÓŁEXPRESS",F15="PÓŁEKSPRESS",F15="POLEXPRES",F15="POLEKSPRES",F15="PÓŁEXPRES",F15="PÓŁEKSPRES"),"PÓŁEXPRESS    +25%",IF(F15="NORMALNY","NORMALNY"," ")))</f>
        <v> </v>
      </c>
      <c r="G5" s="26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</row>
    <row r="6" spans="1:23" s="31" customFormat="1" ht="14.25" customHeight="1">
      <c r="A6" s="27" t="s">
        <v>6</v>
      </c>
      <c r="B6" s="27"/>
      <c r="C6" s="28"/>
      <c r="D6" s="28"/>
      <c r="E6" s="19"/>
      <c r="F6" s="29" t="str">
        <f>IF(OR(F15="EXPRESS",F15="EKSPRES",F15="EKSPRESS",F15="EXPRES"),F9+7,IF(OR(F15="POLEXPRESS",F15="POLEKSPRESS",F15="PÓŁEXPRESS",F15="PÓŁEKSPRESS",F15="POLEXPRES",F15="POLEKSPRES",F15="PÓŁEXPRES",F15="PÓŁEKSPRES"),F9+14,IF(F15="NORMALNY",F9+31," ")))</f>
        <v> </v>
      </c>
      <c r="G6" s="29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</row>
    <row r="7" spans="1:23" s="23" customFormat="1" ht="6" customHeight="1">
      <c r="A7" s="32"/>
      <c r="B7" s="33"/>
      <c r="C7" s="34"/>
      <c r="D7" s="34"/>
      <c r="E7" s="19"/>
      <c r="F7" s="21"/>
      <c r="G7" s="21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</row>
    <row r="8" spans="1:7" ht="18" customHeight="1">
      <c r="A8" s="35"/>
      <c r="B8" s="36"/>
      <c r="C8" s="37" t="s">
        <v>7</v>
      </c>
      <c r="D8" s="37"/>
      <c r="E8" s="37"/>
      <c r="F8" s="38"/>
      <c r="G8" s="39" t="str">
        <f ca="1">IF(F8=0,CONCATENATE("← wpisz numer zamówienia np. nr/",YEAR(TODAY())," lub nazwę klienta/spacja"),"")</f>
        <v>← wpisz numer zamówienia np. nr/2017 lub nazwę klienta/spacja</v>
      </c>
    </row>
    <row r="9" spans="1:23" s="23" customFormat="1" ht="18" customHeight="1">
      <c r="A9" s="40"/>
      <c r="B9" s="41"/>
      <c r="C9" s="42" t="s">
        <v>8</v>
      </c>
      <c r="D9" s="42"/>
      <c r="E9" s="42"/>
      <c r="F9" s="43"/>
      <c r="G9" s="39" t="str">
        <f ca="1">IF(OR(F9-TODAY()&gt;=1,F9-TODAY()&lt;=-50),CONCATENATE(" ← wpisz datę zamówienia w formacie ",DAY(TODAY()),".",IF(MONTH(TODAY())&lt;10,"0",""),MONTH(TODAY()),".",YEAR(TODAY())),"")</f>
        <v> ← wpisz datę zamówienia w formacie 13.04.2017</v>
      </c>
      <c r="H9" s="44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</row>
    <row r="10" spans="1:23" s="23" customFormat="1" ht="18" customHeight="1">
      <c r="A10" s="45"/>
      <c r="B10" s="41"/>
      <c r="C10" s="46" t="s">
        <v>9</v>
      </c>
      <c r="D10" s="46"/>
      <c r="E10" s="46"/>
      <c r="F10" s="47"/>
      <c r="G10" s="39" t="str">
        <f>IF(OR(F10="")," ← wpisz wykończenie krawędzi dla większości frontów np. R2","")</f>
        <v> ← wpisz wykończenie krawędzi dla większości frontów np. R2</v>
      </c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</row>
    <row r="11" spans="1:7" ht="18" customHeight="1">
      <c r="A11" s="45"/>
      <c r="B11" s="41"/>
      <c r="C11" s="48" t="s">
        <v>10</v>
      </c>
      <c r="D11" s="48"/>
      <c r="E11" s="48"/>
      <c r="F11" s="49"/>
      <c r="G11" s="50" t="str">
        <f>IF(OR(F11=0)," ← wpisz BIAŁY lub symbol z wzornika ICA, RAL, NCS","")</f>
        <v> ← wpisz BIAŁY lub symbol z wzornika ICA, RAL, NCS</v>
      </c>
    </row>
    <row r="12" spans="1:23" s="23" customFormat="1" ht="18" customHeight="1">
      <c r="A12" s="51"/>
      <c r="B12" s="41"/>
      <c r="C12" s="48" t="s">
        <v>11</v>
      </c>
      <c r="D12" s="48"/>
      <c r="E12" s="48"/>
      <c r="F12" s="52"/>
      <c r="G12" s="53" t="str">
        <f>IF(OR(F12="POŁYSK",F12="POLYSK",F12="POLMAT",F12="PÓŁMAT",F12="MAT"),""," ←  POŁYSK, PÓŁMAT lub MAT")</f>
        <v> ←  POŁYSK, PÓŁMAT lub MAT</v>
      </c>
      <c r="H12" s="54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</row>
    <row r="13" spans="1:7" ht="18" customHeight="1">
      <c r="A13" s="45"/>
      <c r="B13" s="41"/>
      <c r="C13" s="48" t="s">
        <v>12</v>
      </c>
      <c r="D13" s="48"/>
      <c r="E13" s="48"/>
      <c r="F13" s="55"/>
      <c r="G13" s="53" t="str">
        <f>IF(F13-3&lt;0,"← podaj wartość całkowitą z przedziału &lt; 3,100 ) [mm]","")</f>
        <v>← podaj wartość całkowitą z przedziału &lt; 3,100 ) [mm]</v>
      </c>
    </row>
    <row r="14" spans="1:7" ht="18" customHeight="1">
      <c r="A14" s="45"/>
      <c r="B14" s="41"/>
      <c r="C14" s="48" t="s">
        <v>13</v>
      </c>
      <c r="D14" s="48"/>
      <c r="E14" s="48"/>
      <c r="F14" s="52"/>
      <c r="G14" s="39" t="str">
        <f>IF(OR(F14="BIAŁY",F14="CZARNY"),""," ← wpisz BIAŁY lub CZARNY")</f>
        <v> ← wpisz BIAŁY lub CZARNY</v>
      </c>
    </row>
    <row r="15" spans="1:7" ht="18" customHeight="1">
      <c r="A15" s="45"/>
      <c r="B15" s="56"/>
      <c r="C15" s="37" t="s">
        <v>14</v>
      </c>
      <c r="D15" s="37"/>
      <c r="E15" s="37"/>
      <c r="F15" s="52"/>
      <c r="G15" s="39" t="str">
        <f>IF(OR(F15="EXPRESS",F15="EKSPRES",F15="EKSPRESS",F15="EXPRES",F15="PÓŁEXPRESS",F15="PÓŁEKSPRES",F15="PÓŁEKSPRESS",F15="PÓŁEXPRES",F15="NORMALNY"),""," ← NORMALNY / EXPRESS / PÓŁEXPRESS")</f>
        <v> ← NORMALNY / EXPRESS / PÓŁEXPRESS</v>
      </c>
    </row>
    <row r="16" spans="1:7" ht="14.25" customHeight="1">
      <c r="A16" s="57"/>
      <c r="B16" s="58"/>
      <c r="C16" s="58"/>
      <c r="D16" s="58"/>
      <c r="E16" s="58"/>
      <c r="F16" s="58"/>
      <c r="G16" s="59" t="str">
        <f>IF(AND(G9="",G10="",G11="",G12="",G13="",G14="",G15=""),IF(OR(F15="EXPRESS",F15="EKSPRES",F15="EKSPRESS",F15="EXPRES"),"ZADZWOŃ I UPEWNIJ SIĘ, ŻE TRYB EXPRESS JEST TERAZ WYKONYWANY","wszystko OK :) zapisz swoje zamówienie pod nową nazwą i wyślij na adres e-mail karol@euro-stol.eu"),"Zamówienie zawiera błędy :( Wypełnij poprawnie białe pola wg powyższych uwag! ")</f>
        <v>Zamówienie zawiera błędy :( Wypełnij poprawnie białe pola wg powyższych uwag! </v>
      </c>
    </row>
    <row r="17" spans="1:23" s="63" customFormat="1" ht="14.25" customHeight="1">
      <c r="A17" s="60" t="s">
        <v>15</v>
      </c>
      <c r="B17" s="60" t="s">
        <v>16</v>
      </c>
      <c r="C17" s="60" t="s">
        <v>17</v>
      </c>
      <c r="D17" s="60" t="s">
        <v>18</v>
      </c>
      <c r="E17" s="60" t="s">
        <v>19</v>
      </c>
      <c r="F17" s="60" t="s">
        <v>20</v>
      </c>
      <c r="G17" s="60"/>
      <c r="H17" s="61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</row>
    <row r="18" spans="1:8" ht="14.25" customHeight="1">
      <c r="A18" s="64">
        <v>1</v>
      </c>
      <c r="B18" s="65"/>
      <c r="C18" s="65"/>
      <c r="D18" s="65"/>
      <c r="E18" s="66">
        <f>B18*C18*D18/1000000</f>
        <v>0</v>
      </c>
      <c r="F18" s="67"/>
      <c r="G18" s="67"/>
      <c r="H18" s="68"/>
    </row>
    <row r="19" spans="1:8" ht="14.25" customHeight="1">
      <c r="A19" s="64">
        <v>2</v>
      </c>
      <c r="B19" s="65"/>
      <c r="C19" s="65"/>
      <c r="D19" s="65"/>
      <c r="E19" s="66">
        <f>B19*C19*D19/1000000</f>
        <v>0</v>
      </c>
      <c r="F19" s="67"/>
      <c r="G19" s="67"/>
      <c r="H19" s="68"/>
    </row>
    <row r="20" spans="1:8" ht="14.25" customHeight="1">
      <c r="A20" s="64">
        <v>3</v>
      </c>
      <c r="B20" s="65"/>
      <c r="C20" s="65"/>
      <c r="D20" s="65"/>
      <c r="E20" s="66">
        <f>B20*C20*D20/1000000</f>
        <v>0</v>
      </c>
      <c r="F20" s="67"/>
      <c r="G20" s="67"/>
      <c r="H20" s="68"/>
    </row>
    <row r="21" spans="1:8" ht="14.25" customHeight="1">
      <c r="A21" s="64">
        <v>4</v>
      </c>
      <c r="B21" s="65"/>
      <c r="C21" s="65"/>
      <c r="D21" s="65"/>
      <c r="E21" s="66">
        <f>B21*C21*D21/1000000</f>
        <v>0</v>
      </c>
      <c r="F21" s="67"/>
      <c r="G21" s="67"/>
      <c r="H21" s="68"/>
    </row>
    <row r="22" spans="1:8" ht="14.25" customHeight="1">
      <c r="A22" s="64">
        <v>5</v>
      </c>
      <c r="B22" s="65"/>
      <c r="C22" s="65"/>
      <c r="D22" s="65"/>
      <c r="E22" s="66">
        <f>B22*C22*D22/1000000</f>
        <v>0</v>
      </c>
      <c r="F22" s="67"/>
      <c r="G22" s="67"/>
      <c r="H22" s="68"/>
    </row>
    <row r="23" spans="1:8" ht="14.25" customHeight="1">
      <c r="A23" s="64">
        <v>6</v>
      </c>
      <c r="B23" s="65"/>
      <c r="C23" s="65"/>
      <c r="D23" s="65"/>
      <c r="E23" s="66">
        <f>B23*C23*D23/1000000</f>
        <v>0</v>
      </c>
      <c r="F23" s="67"/>
      <c r="G23" s="67"/>
      <c r="H23" s="68"/>
    </row>
    <row r="24" spans="1:8" ht="14.25" customHeight="1">
      <c r="A24" s="64">
        <v>7</v>
      </c>
      <c r="B24" s="65"/>
      <c r="C24" s="65"/>
      <c r="D24" s="65"/>
      <c r="E24" s="66">
        <f>B24*C24*D24/1000000</f>
        <v>0</v>
      </c>
      <c r="F24" s="67"/>
      <c r="G24" s="67"/>
      <c r="H24" s="68"/>
    </row>
    <row r="25" spans="1:8" ht="14.25" customHeight="1">
      <c r="A25" s="64">
        <v>8</v>
      </c>
      <c r="B25" s="65"/>
      <c r="C25" s="65"/>
      <c r="D25" s="65"/>
      <c r="E25" s="66">
        <f>B25*C25*D25/1000000</f>
        <v>0</v>
      </c>
      <c r="F25" s="67"/>
      <c r="G25" s="67"/>
      <c r="H25" s="68"/>
    </row>
    <row r="26" spans="1:8" ht="14.25" customHeight="1">
      <c r="A26" s="64">
        <v>9</v>
      </c>
      <c r="B26" s="65"/>
      <c r="C26" s="65"/>
      <c r="D26" s="65"/>
      <c r="E26" s="66">
        <f>B26*C26*D26/1000000</f>
        <v>0</v>
      </c>
      <c r="F26" s="67"/>
      <c r="G26" s="67"/>
      <c r="H26" s="68"/>
    </row>
    <row r="27" spans="1:8" ht="14.25" customHeight="1">
      <c r="A27" s="64">
        <v>10</v>
      </c>
      <c r="B27" s="65"/>
      <c r="C27" s="65"/>
      <c r="D27" s="65"/>
      <c r="E27" s="66">
        <f>B27*C27*D27/1000000</f>
        <v>0</v>
      </c>
      <c r="F27" s="67"/>
      <c r="G27" s="67"/>
      <c r="H27" s="68"/>
    </row>
    <row r="28" spans="1:8" ht="14.25" customHeight="1">
      <c r="A28" s="64">
        <v>11</v>
      </c>
      <c r="B28" s="65"/>
      <c r="C28" s="65"/>
      <c r="D28" s="65"/>
      <c r="E28" s="66">
        <f>B28*C28*D28/1000000</f>
        <v>0</v>
      </c>
      <c r="F28" s="67"/>
      <c r="G28" s="67"/>
      <c r="H28" s="68"/>
    </row>
    <row r="29" spans="1:8" ht="14.25" customHeight="1">
      <c r="A29" s="64">
        <v>12</v>
      </c>
      <c r="B29" s="65"/>
      <c r="C29" s="65"/>
      <c r="D29" s="65"/>
      <c r="E29" s="66">
        <f>B29*C29*D29/1000000</f>
        <v>0</v>
      </c>
      <c r="F29" s="67"/>
      <c r="G29" s="67"/>
      <c r="H29" s="68"/>
    </row>
    <row r="30" spans="1:8" ht="14.25" customHeight="1">
      <c r="A30" s="64">
        <v>13</v>
      </c>
      <c r="B30" s="65"/>
      <c r="C30" s="65"/>
      <c r="D30" s="65"/>
      <c r="E30" s="66">
        <f>B30*C30*D30/1000000</f>
        <v>0</v>
      </c>
      <c r="F30" s="67"/>
      <c r="G30" s="67"/>
      <c r="H30" s="68"/>
    </row>
    <row r="31" spans="1:8" ht="14.25" customHeight="1">
      <c r="A31" s="64">
        <v>14</v>
      </c>
      <c r="B31" s="65"/>
      <c r="C31" s="65"/>
      <c r="D31" s="65"/>
      <c r="E31" s="66">
        <f>B31*C31*D31/1000000</f>
        <v>0</v>
      </c>
      <c r="F31" s="67"/>
      <c r="G31" s="67"/>
      <c r="H31" s="68"/>
    </row>
    <row r="32" spans="1:8" ht="14.25" customHeight="1">
      <c r="A32" s="64">
        <v>15</v>
      </c>
      <c r="B32" s="65"/>
      <c r="C32" s="65"/>
      <c r="D32" s="65"/>
      <c r="E32" s="66">
        <f>B32*C32*D32/1000000</f>
        <v>0</v>
      </c>
      <c r="F32" s="67"/>
      <c r="G32" s="67"/>
      <c r="H32" s="68"/>
    </row>
    <row r="33" spans="1:8" ht="14.25" customHeight="1">
      <c r="A33" s="64">
        <v>16</v>
      </c>
      <c r="B33" s="65"/>
      <c r="C33" s="65"/>
      <c r="D33" s="65"/>
      <c r="E33" s="66">
        <f>B33*C33*D33/1000000</f>
        <v>0</v>
      </c>
      <c r="F33" s="67"/>
      <c r="G33" s="67"/>
      <c r="H33" s="68"/>
    </row>
    <row r="34" spans="1:33" ht="14.25" customHeight="1">
      <c r="A34" s="64">
        <v>17</v>
      </c>
      <c r="B34" s="65"/>
      <c r="C34" s="65"/>
      <c r="D34" s="65"/>
      <c r="E34" s="66">
        <f>B34*C34*D34/1000000</f>
        <v>0</v>
      </c>
      <c r="F34" s="67"/>
      <c r="G34" s="67"/>
      <c r="H34" s="68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</row>
    <row r="35" spans="1:33" ht="14.25" customHeight="1">
      <c r="A35" s="64">
        <v>18</v>
      </c>
      <c r="B35" s="65"/>
      <c r="C35" s="65"/>
      <c r="D35" s="65"/>
      <c r="E35" s="66">
        <f>B35*C35*D35/1000000</f>
        <v>0</v>
      </c>
      <c r="F35" s="67"/>
      <c r="G35" s="67"/>
      <c r="H35" s="68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</row>
    <row r="36" spans="1:33" ht="14.25" customHeight="1">
      <c r="A36" s="64">
        <v>19</v>
      </c>
      <c r="B36" s="65"/>
      <c r="C36" s="65"/>
      <c r="D36" s="65"/>
      <c r="E36" s="66">
        <f>B36*C36*D36/1000000</f>
        <v>0</v>
      </c>
      <c r="F36" s="67"/>
      <c r="G36" s="67"/>
      <c r="H36" s="68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</row>
    <row r="37" spans="1:33" ht="14.25" customHeight="1">
      <c r="A37" s="64">
        <v>20</v>
      </c>
      <c r="B37" s="65"/>
      <c r="C37" s="65"/>
      <c r="D37" s="65"/>
      <c r="E37" s="66">
        <f>B37*C37*D37/1000000</f>
        <v>0</v>
      </c>
      <c r="F37" s="67"/>
      <c r="G37" s="67"/>
      <c r="H37" s="68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</row>
    <row r="38" spans="1:33" ht="14.25" customHeight="1">
      <c r="A38" s="64">
        <v>21</v>
      </c>
      <c r="B38" s="65"/>
      <c r="C38" s="65"/>
      <c r="D38" s="65"/>
      <c r="E38" s="66">
        <f>B38*C38*D38/1000000</f>
        <v>0</v>
      </c>
      <c r="F38" s="67"/>
      <c r="G38" s="67"/>
      <c r="H38" s="68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</row>
    <row r="39" spans="1:33" ht="14.25" customHeight="1">
      <c r="A39" s="64">
        <v>22</v>
      </c>
      <c r="B39" s="65"/>
      <c r="C39" s="65"/>
      <c r="D39" s="65"/>
      <c r="E39" s="66">
        <f>B39*C39*D39/1000000</f>
        <v>0</v>
      </c>
      <c r="F39" s="67"/>
      <c r="G39" s="67"/>
      <c r="H39" s="68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</row>
    <row r="40" spans="1:33" ht="14.25" customHeight="1">
      <c r="A40" s="64">
        <v>23</v>
      </c>
      <c r="B40" s="65"/>
      <c r="C40" s="65"/>
      <c r="D40" s="65"/>
      <c r="E40" s="66">
        <f>B40*C40*D40/1000000</f>
        <v>0</v>
      </c>
      <c r="F40" s="67"/>
      <c r="G40" s="67"/>
      <c r="H40" s="68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</row>
    <row r="41" spans="1:33" ht="14.25" customHeight="1">
      <c r="A41" s="64">
        <v>24</v>
      </c>
      <c r="B41" s="65"/>
      <c r="C41" s="65"/>
      <c r="D41" s="65"/>
      <c r="E41" s="66">
        <f>B41*C41*D41/1000000</f>
        <v>0</v>
      </c>
      <c r="F41" s="67"/>
      <c r="G41" s="67"/>
      <c r="H41" s="68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</row>
    <row r="42" spans="1:33" ht="14.25" customHeight="1">
      <c r="A42" s="64">
        <v>25</v>
      </c>
      <c r="B42" s="65"/>
      <c r="C42" s="65"/>
      <c r="D42" s="65"/>
      <c r="E42" s="66">
        <f>B42*C42*D42/1000000</f>
        <v>0</v>
      </c>
      <c r="F42" s="67"/>
      <c r="G42" s="67"/>
      <c r="H42" s="68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</row>
    <row r="43" spans="1:33" ht="3.75" customHeight="1">
      <c r="A43" s="70"/>
      <c r="B43" s="71"/>
      <c r="C43" s="72"/>
      <c r="D43" s="72"/>
      <c r="E43" s="73"/>
      <c r="F43" s="72"/>
      <c r="G43" s="72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</row>
    <row r="44" spans="1:33" s="63" customFormat="1" ht="12.75">
      <c r="A44" s="74"/>
      <c r="B44" s="75"/>
      <c r="C44" s="76" t="s">
        <v>21</v>
      </c>
      <c r="D44" s="77">
        <f>(SUM(D18:D42))</f>
        <v>0</v>
      </c>
      <c r="E44" s="78"/>
      <c r="F44" s="79">
        <f>SUM(E18:E42)</f>
        <v>0</v>
      </c>
      <c r="G44" s="80" t="str">
        <f>IF(D44&gt;0,IF(SUM(E18:E42)&gt;=0.2,"m2","m2 &lt; 0,2m2 !!!"),"m2")</f>
        <v>m2</v>
      </c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</row>
    <row r="45" spans="1:33" s="63" customFormat="1" ht="17.25" customHeight="1">
      <c r="A45" s="81"/>
      <c r="B45" s="82"/>
      <c r="C45" s="83"/>
      <c r="D45" s="84" t="s">
        <v>22</v>
      </c>
      <c r="E45" s="83"/>
      <c r="F45" s="85" t="str">
        <f>IF(SUM(E18:E42)=0,"0",CEILING(IF(SUM(E18:E42)&lt;1,SUM(E18:E42)*0.4+0.1,SUM(E18:E42)*0.4+0.2),0.1))</f>
        <v>0</v>
      </c>
      <c r="G45" s="86" t="s">
        <v>23</v>
      </c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</row>
    <row r="46" spans="1:33" s="94" customFormat="1" ht="6" customHeight="1">
      <c r="A46" s="87"/>
      <c r="B46" s="88"/>
      <c r="C46" s="89"/>
      <c r="D46" s="90"/>
      <c r="E46" s="91"/>
      <c r="F46" s="92"/>
      <c r="G46" s="93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</row>
    <row r="47" spans="1:33" ht="36.75" customHeight="1">
      <c r="A47" s="95"/>
      <c r="B47" s="95"/>
      <c r="C47" s="95"/>
      <c r="D47" s="95"/>
      <c r="E47" s="95"/>
      <c r="F47" s="95"/>
      <c r="G47" s="95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</row>
    <row r="48" spans="1:33" ht="12.75">
      <c r="A48" s="69"/>
      <c r="B48" s="96" t="s">
        <v>24</v>
      </c>
      <c r="C48" s="97"/>
      <c r="D48" s="98" t="s">
        <v>25</v>
      </c>
      <c r="E48" s="96" t="s">
        <v>26</v>
      </c>
      <c r="F48" s="99"/>
      <c r="G48" s="97"/>
      <c r="H48" s="100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</row>
    <row r="49" spans="1:33" ht="12.75">
      <c r="A49" s="69"/>
      <c r="B49" s="101"/>
      <c r="C49" s="102"/>
      <c r="D49" s="103"/>
      <c r="E49" s="104"/>
      <c r="F49" s="105"/>
      <c r="G49" s="102"/>
      <c r="H49" s="100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</row>
    <row r="50" spans="1:33" ht="12.75">
      <c r="A50" s="69"/>
      <c r="B50" s="104" t="s">
        <v>27</v>
      </c>
      <c r="C50" s="102"/>
      <c r="D50" s="106" t="s">
        <v>28</v>
      </c>
      <c r="E50" s="104" t="s">
        <v>29</v>
      </c>
      <c r="F50" s="105"/>
      <c r="G50" s="102"/>
      <c r="H50" s="100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</row>
    <row r="51" spans="1:33" ht="4.5" customHeight="1">
      <c r="A51" s="69"/>
      <c r="B51" s="107"/>
      <c r="C51" s="108"/>
      <c r="D51" s="109"/>
      <c r="E51" s="110"/>
      <c r="F51" s="111"/>
      <c r="G51" s="108"/>
      <c r="H51" s="100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</row>
    <row r="52" spans="1:33" ht="12.75">
      <c r="A52" s="69"/>
      <c r="B52" s="112"/>
      <c r="C52" s="112"/>
      <c r="D52" s="112"/>
      <c r="E52" s="112"/>
      <c r="F52" s="112"/>
      <c r="G52" s="112"/>
      <c r="H52" s="113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</row>
    <row r="53" spans="1:33" ht="12.75">
      <c r="A53" s="69"/>
      <c r="B53" s="69"/>
      <c r="C53" s="69"/>
      <c r="D53" s="69"/>
      <c r="E53" s="69"/>
      <c r="F53" s="69"/>
      <c r="G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</row>
    <row r="54" spans="1:33" ht="12.75">
      <c r="A54" s="69"/>
      <c r="B54" s="69"/>
      <c r="C54" s="69"/>
      <c r="D54" s="69"/>
      <c r="E54" s="69"/>
      <c r="F54" s="69"/>
      <c r="G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</row>
    <row r="55" spans="1:33" ht="12.75">
      <c r="A55" s="69"/>
      <c r="B55" s="69"/>
      <c r="C55" s="69"/>
      <c r="D55" s="69"/>
      <c r="E55" s="69"/>
      <c r="F55" s="69"/>
      <c r="G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</row>
    <row r="56" spans="1:33" ht="12.75">
      <c r="A56" s="69"/>
      <c r="B56" s="69"/>
      <c r="C56" s="69"/>
      <c r="D56" s="69"/>
      <c r="E56" s="69"/>
      <c r="F56" s="69"/>
      <c r="G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</row>
    <row r="57" spans="1:33" ht="12.75">
      <c r="A57" s="69"/>
      <c r="B57" s="69"/>
      <c r="C57" s="69"/>
      <c r="D57" s="69"/>
      <c r="E57" s="69"/>
      <c r="F57" s="69"/>
      <c r="G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</row>
    <row r="58" spans="1:33" ht="12.75">
      <c r="A58" s="69"/>
      <c r="B58" s="69"/>
      <c r="C58" s="69"/>
      <c r="D58" s="69"/>
      <c r="E58" s="69"/>
      <c r="F58" s="69"/>
      <c r="G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</row>
    <row r="59" spans="1:33" ht="12.75">
      <c r="A59" s="69"/>
      <c r="B59" s="69"/>
      <c r="C59" s="69"/>
      <c r="D59" s="69"/>
      <c r="E59" s="69"/>
      <c r="F59" s="69"/>
      <c r="G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</row>
    <row r="60" spans="1:33" ht="12.75">
      <c r="A60" s="69"/>
      <c r="B60" s="69"/>
      <c r="C60" s="69"/>
      <c r="D60" s="69"/>
      <c r="E60" s="69"/>
      <c r="F60" s="69"/>
      <c r="G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</row>
    <row r="61" spans="1:33" ht="12.75">
      <c r="A61" s="69"/>
      <c r="B61" s="69"/>
      <c r="C61" s="69"/>
      <c r="D61" s="69"/>
      <c r="E61" s="69"/>
      <c r="F61" s="69"/>
      <c r="G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</row>
    <row r="62" spans="1:33" ht="12.75">
      <c r="A62" s="69"/>
      <c r="B62" s="69"/>
      <c r="C62" s="69"/>
      <c r="D62" s="69"/>
      <c r="E62" s="69"/>
      <c r="F62" s="69"/>
      <c r="G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</row>
    <row r="63" spans="1:33" ht="12.75">
      <c r="A63" s="69"/>
      <c r="B63" s="69"/>
      <c r="C63" s="69"/>
      <c r="D63" s="69"/>
      <c r="E63" s="69"/>
      <c r="F63" s="69"/>
      <c r="G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</row>
    <row r="64" spans="1:33" ht="12.75">
      <c r="A64" s="69"/>
      <c r="B64" s="69"/>
      <c r="C64" s="69"/>
      <c r="D64" s="69"/>
      <c r="E64" s="69"/>
      <c r="F64" s="69"/>
      <c r="G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</row>
    <row r="65" spans="1:33" ht="12.75">
      <c r="A65" s="69"/>
      <c r="B65" s="69"/>
      <c r="C65" s="69"/>
      <c r="D65" s="69"/>
      <c r="E65" s="69"/>
      <c r="F65" s="69"/>
      <c r="G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</row>
    <row r="66" spans="1:33" ht="12.75">
      <c r="A66" s="69"/>
      <c r="B66" s="69"/>
      <c r="C66" s="69"/>
      <c r="D66" s="69"/>
      <c r="E66" s="69"/>
      <c r="F66" s="69"/>
      <c r="G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</row>
    <row r="67" spans="1:33" ht="12.75">
      <c r="A67" s="69"/>
      <c r="B67" s="69"/>
      <c r="C67" s="69"/>
      <c r="D67" s="69"/>
      <c r="E67" s="69"/>
      <c r="F67" s="69"/>
      <c r="G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</row>
    <row r="68" spans="1:33" ht="12.75">
      <c r="A68" s="69"/>
      <c r="B68" s="69"/>
      <c r="C68" s="69"/>
      <c r="D68" s="69"/>
      <c r="E68" s="69"/>
      <c r="F68" s="69"/>
      <c r="G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</row>
    <row r="69" spans="1:33" ht="12.75">
      <c r="A69" s="69"/>
      <c r="B69" s="69"/>
      <c r="C69" s="69"/>
      <c r="D69" s="69"/>
      <c r="E69" s="69"/>
      <c r="F69" s="69"/>
      <c r="G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</row>
    <row r="70" spans="1:33" ht="12.75">
      <c r="A70" s="69"/>
      <c r="B70" s="69"/>
      <c r="C70" s="69"/>
      <c r="D70" s="69"/>
      <c r="E70" s="69"/>
      <c r="F70" s="69"/>
      <c r="G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</row>
    <row r="71" spans="1:33" ht="12.75">
      <c r="A71" s="69"/>
      <c r="B71" s="69"/>
      <c r="C71" s="69"/>
      <c r="D71" s="69"/>
      <c r="E71" s="69"/>
      <c r="F71" s="69"/>
      <c r="G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</row>
    <row r="72" spans="1:33" ht="12.75">
      <c r="A72" s="69"/>
      <c r="B72" s="69"/>
      <c r="C72" s="69"/>
      <c r="D72" s="69"/>
      <c r="E72" s="69"/>
      <c r="F72" s="69"/>
      <c r="G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</row>
    <row r="73" spans="1:33" ht="12.75">
      <c r="A73" s="69"/>
      <c r="B73" s="69"/>
      <c r="C73" s="69"/>
      <c r="D73" s="69"/>
      <c r="E73" s="69"/>
      <c r="F73" s="69"/>
      <c r="G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</row>
    <row r="74" spans="1:33" ht="12.75">
      <c r="A74" s="69"/>
      <c r="B74" s="69"/>
      <c r="C74" s="69"/>
      <c r="D74" s="69"/>
      <c r="E74" s="69"/>
      <c r="F74" s="69"/>
      <c r="G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</row>
    <row r="75" spans="1:33" ht="12.75">
      <c r="A75" s="69"/>
      <c r="B75" s="69"/>
      <c r="C75" s="69"/>
      <c r="D75" s="69"/>
      <c r="E75" s="69"/>
      <c r="F75" s="69"/>
      <c r="G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</row>
    <row r="76" spans="1:33" ht="12.75">
      <c r="A76" s="69"/>
      <c r="B76" s="69"/>
      <c r="C76" s="69"/>
      <c r="D76" s="69"/>
      <c r="E76" s="69"/>
      <c r="F76" s="69"/>
      <c r="G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</row>
    <row r="77" spans="1:33" ht="12.75">
      <c r="A77" s="69"/>
      <c r="B77" s="69"/>
      <c r="C77" s="69"/>
      <c r="D77" s="69"/>
      <c r="E77" s="69"/>
      <c r="F77" s="69"/>
      <c r="G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</row>
    <row r="78" spans="1:33" ht="12.75">
      <c r="A78" s="69"/>
      <c r="B78" s="69"/>
      <c r="C78" s="69"/>
      <c r="D78" s="69"/>
      <c r="E78" s="69"/>
      <c r="F78" s="69"/>
      <c r="G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</row>
    <row r="79" spans="1:33" ht="12.75">
      <c r="A79" s="69"/>
      <c r="B79" s="69"/>
      <c r="C79" s="69"/>
      <c r="D79" s="69"/>
      <c r="E79" s="69"/>
      <c r="F79" s="69"/>
      <c r="G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</row>
    <row r="80" spans="1:33" ht="12.75">
      <c r="A80" s="69"/>
      <c r="B80" s="69"/>
      <c r="C80" s="69"/>
      <c r="D80" s="69"/>
      <c r="E80" s="69"/>
      <c r="F80" s="69"/>
      <c r="G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</row>
    <row r="81" spans="1:33" ht="12.75">
      <c r="A81" s="69"/>
      <c r="B81" s="69"/>
      <c r="C81" s="69"/>
      <c r="D81" s="69"/>
      <c r="E81" s="69"/>
      <c r="F81" s="69"/>
      <c r="G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</row>
    <row r="82" spans="1:33" ht="12.75">
      <c r="A82" s="69"/>
      <c r="B82" s="69"/>
      <c r="C82" s="69"/>
      <c r="D82" s="69"/>
      <c r="E82" s="69"/>
      <c r="F82" s="69"/>
      <c r="G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</row>
    <row r="83" spans="1:33" ht="12.75">
      <c r="A83" s="69"/>
      <c r="B83" s="69"/>
      <c r="C83" s="69"/>
      <c r="D83" s="69"/>
      <c r="E83" s="69"/>
      <c r="F83" s="69"/>
      <c r="G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</row>
    <row r="84" spans="1:33" ht="12.75">
      <c r="A84" s="69"/>
      <c r="B84" s="69"/>
      <c r="C84" s="69"/>
      <c r="D84" s="69"/>
      <c r="E84" s="69"/>
      <c r="F84" s="69"/>
      <c r="G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</row>
    <row r="85" spans="1:33" ht="12.75">
      <c r="A85" s="69"/>
      <c r="B85" s="69"/>
      <c r="C85" s="69"/>
      <c r="D85" s="69"/>
      <c r="E85" s="69"/>
      <c r="F85" s="69"/>
      <c r="G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</row>
    <row r="86" spans="1:33" ht="12.75">
      <c r="A86" s="69"/>
      <c r="B86" s="69"/>
      <c r="C86" s="69"/>
      <c r="D86" s="69"/>
      <c r="E86" s="69"/>
      <c r="F86" s="69"/>
      <c r="G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</row>
    <row r="87" spans="1:33" ht="12.75">
      <c r="A87" s="69"/>
      <c r="B87" s="69"/>
      <c r="C87" s="69"/>
      <c r="D87" s="69"/>
      <c r="E87" s="69"/>
      <c r="F87" s="69"/>
      <c r="G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</row>
    <row r="88" spans="1:33" ht="12.75">
      <c r="A88" s="69"/>
      <c r="B88" s="69"/>
      <c r="C88" s="69"/>
      <c r="D88" s="69"/>
      <c r="E88" s="69"/>
      <c r="F88" s="69"/>
      <c r="G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</row>
    <row r="89" spans="1:33" ht="12.75">
      <c r="A89" s="69"/>
      <c r="B89" s="69"/>
      <c r="C89" s="69"/>
      <c r="D89" s="69"/>
      <c r="E89" s="69"/>
      <c r="F89" s="69"/>
      <c r="G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</row>
    <row r="90" spans="1:33" ht="12.75">
      <c r="A90" s="69"/>
      <c r="B90" s="69"/>
      <c r="C90" s="69"/>
      <c r="D90" s="69"/>
      <c r="E90" s="69"/>
      <c r="F90" s="69"/>
      <c r="G90" s="69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</row>
    <row r="91" spans="1:33" ht="12.75">
      <c r="A91" s="69"/>
      <c r="B91" s="69"/>
      <c r="C91" s="69"/>
      <c r="D91" s="69"/>
      <c r="E91" s="69"/>
      <c r="F91" s="69"/>
      <c r="G91" s="69"/>
      <c r="W91" s="69"/>
      <c r="X91" s="69"/>
      <c r="Y91" s="69"/>
      <c r="Z91" s="69"/>
      <c r="AA91" s="69"/>
      <c r="AB91" s="69"/>
      <c r="AC91" s="69"/>
      <c r="AD91" s="69"/>
      <c r="AE91" s="69"/>
      <c r="AF91" s="69"/>
      <c r="AG91" s="69"/>
    </row>
    <row r="92" spans="1:33" ht="12.75">
      <c r="A92" s="69"/>
      <c r="B92" s="69"/>
      <c r="C92" s="69"/>
      <c r="D92" s="69"/>
      <c r="E92" s="69"/>
      <c r="F92" s="69"/>
      <c r="G92" s="69"/>
      <c r="W92" s="69"/>
      <c r="X92" s="69"/>
      <c r="Y92" s="69"/>
      <c r="Z92" s="69"/>
      <c r="AA92" s="69"/>
      <c r="AB92" s="69"/>
      <c r="AC92" s="69"/>
      <c r="AD92" s="69"/>
      <c r="AE92" s="69"/>
      <c r="AF92" s="69"/>
      <c r="AG92" s="69"/>
    </row>
    <row r="93" spans="1:33" ht="12.75">
      <c r="A93" s="69"/>
      <c r="B93" s="69"/>
      <c r="C93" s="69"/>
      <c r="D93" s="69"/>
      <c r="E93" s="69"/>
      <c r="F93" s="69"/>
      <c r="G93" s="69"/>
      <c r="W93" s="69"/>
      <c r="X93" s="69"/>
      <c r="Y93" s="69"/>
      <c r="Z93" s="69"/>
      <c r="AA93" s="69"/>
      <c r="AB93" s="69"/>
      <c r="AC93" s="69"/>
      <c r="AD93" s="69"/>
      <c r="AE93" s="69"/>
      <c r="AF93" s="69"/>
      <c r="AG93" s="69"/>
    </row>
    <row r="94" spans="1:33" ht="12.75">
      <c r="A94" s="69"/>
      <c r="B94" s="69"/>
      <c r="C94" s="69"/>
      <c r="D94" s="69"/>
      <c r="E94" s="69"/>
      <c r="F94" s="69"/>
      <c r="G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69"/>
    </row>
    <row r="95" spans="1:33" ht="12.75">
      <c r="A95" s="69"/>
      <c r="B95" s="69"/>
      <c r="C95" s="69"/>
      <c r="D95" s="69"/>
      <c r="E95" s="69"/>
      <c r="F95" s="69"/>
      <c r="G95" s="69"/>
      <c r="W95" s="69"/>
      <c r="X95" s="69"/>
      <c r="Y95" s="69"/>
      <c r="Z95" s="69"/>
      <c r="AA95" s="69"/>
      <c r="AB95" s="69"/>
      <c r="AC95" s="69"/>
      <c r="AD95" s="69"/>
      <c r="AE95" s="69"/>
      <c r="AF95" s="69"/>
      <c r="AG95" s="69"/>
    </row>
    <row r="96" spans="1:33" ht="12.75">
      <c r="A96" s="69"/>
      <c r="B96" s="69"/>
      <c r="C96" s="69"/>
      <c r="D96" s="69"/>
      <c r="E96" s="69"/>
      <c r="F96" s="69"/>
      <c r="G96" s="69"/>
      <c r="W96" s="69"/>
      <c r="X96" s="69"/>
      <c r="Y96" s="69"/>
      <c r="Z96" s="69"/>
      <c r="AA96" s="69"/>
      <c r="AB96" s="69"/>
      <c r="AC96" s="69"/>
      <c r="AD96" s="69"/>
      <c r="AE96" s="69"/>
      <c r="AF96" s="69"/>
      <c r="AG96" s="69"/>
    </row>
    <row r="97" spans="1:33" ht="12.75">
      <c r="A97" s="69"/>
      <c r="B97" s="69"/>
      <c r="C97" s="69"/>
      <c r="D97" s="69"/>
      <c r="E97" s="69"/>
      <c r="F97" s="69"/>
      <c r="G97" s="69"/>
      <c r="W97" s="69"/>
      <c r="X97" s="69"/>
      <c r="Y97" s="69"/>
      <c r="Z97" s="69"/>
      <c r="AA97" s="69"/>
      <c r="AB97" s="69"/>
      <c r="AC97" s="69"/>
      <c r="AD97" s="69"/>
      <c r="AE97" s="69"/>
      <c r="AF97" s="69"/>
      <c r="AG97" s="69"/>
    </row>
    <row r="98" spans="1:33" ht="12.75">
      <c r="A98" s="69"/>
      <c r="B98" s="69"/>
      <c r="C98" s="69"/>
      <c r="D98" s="69"/>
      <c r="E98" s="69"/>
      <c r="F98" s="69"/>
      <c r="G98" s="69"/>
      <c r="W98" s="69"/>
      <c r="X98" s="69"/>
      <c r="Y98" s="69"/>
      <c r="Z98" s="69"/>
      <c r="AA98" s="69"/>
      <c r="AB98" s="69"/>
      <c r="AC98" s="69"/>
      <c r="AD98" s="69"/>
      <c r="AE98" s="69"/>
      <c r="AF98" s="69"/>
      <c r="AG98" s="69"/>
    </row>
    <row r="99" spans="1:33" ht="12.75">
      <c r="A99" s="69"/>
      <c r="B99" s="69"/>
      <c r="C99" s="69"/>
      <c r="D99" s="69"/>
      <c r="E99" s="69"/>
      <c r="F99" s="69"/>
      <c r="G99" s="69"/>
      <c r="W99" s="69"/>
      <c r="X99" s="69"/>
      <c r="Y99" s="69"/>
      <c r="Z99" s="69"/>
      <c r="AA99" s="69"/>
      <c r="AB99" s="69"/>
      <c r="AC99" s="69"/>
      <c r="AD99" s="69"/>
      <c r="AE99" s="69"/>
      <c r="AF99" s="69"/>
      <c r="AG99" s="69"/>
    </row>
    <row r="100" spans="1:33" ht="12.75">
      <c r="A100" s="69"/>
      <c r="B100" s="69"/>
      <c r="C100" s="69"/>
      <c r="D100" s="69"/>
      <c r="E100" s="69"/>
      <c r="F100" s="69"/>
      <c r="G100" s="69"/>
      <c r="W100" s="69"/>
      <c r="X100" s="69"/>
      <c r="Y100" s="69"/>
      <c r="Z100" s="69"/>
      <c r="AA100" s="69"/>
      <c r="AB100" s="69"/>
      <c r="AC100" s="69"/>
      <c r="AD100" s="69"/>
      <c r="AE100" s="69"/>
      <c r="AF100" s="69"/>
      <c r="AG100" s="69"/>
    </row>
    <row r="101" spans="1:33" ht="12.75">
      <c r="A101" s="69"/>
      <c r="B101" s="69"/>
      <c r="C101" s="69"/>
      <c r="D101" s="69"/>
      <c r="E101" s="69"/>
      <c r="F101" s="69"/>
      <c r="G101" s="69"/>
      <c r="W101" s="69"/>
      <c r="X101" s="69"/>
      <c r="Y101" s="69"/>
      <c r="Z101" s="69"/>
      <c r="AA101" s="69"/>
      <c r="AB101" s="69"/>
      <c r="AC101" s="69"/>
      <c r="AD101" s="69"/>
      <c r="AE101" s="69"/>
      <c r="AF101" s="69"/>
      <c r="AG101" s="69"/>
    </row>
    <row r="102" spans="1:33" ht="12.75">
      <c r="A102" s="69"/>
      <c r="B102" s="69"/>
      <c r="C102" s="69"/>
      <c r="D102" s="69"/>
      <c r="E102" s="69"/>
      <c r="F102" s="69"/>
      <c r="G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</row>
    <row r="103" spans="1:33" ht="12.75">
      <c r="A103" s="69"/>
      <c r="B103" s="69"/>
      <c r="C103" s="69"/>
      <c r="D103" s="69"/>
      <c r="E103" s="69"/>
      <c r="F103" s="69"/>
      <c r="G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</row>
    <row r="104" spans="1:33" ht="12.75">
      <c r="A104" s="69"/>
      <c r="B104" s="69"/>
      <c r="C104" s="69"/>
      <c r="D104" s="69"/>
      <c r="E104" s="69"/>
      <c r="F104" s="69"/>
      <c r="G104" s="69"/>
      <c r="W104" s="69"/>
      <c r="X104" s="69"/>
      <c r="Y104" s="69"/>
      <c r="Z104" s="69"/>
      <c r="AA104" s="69"/>
      <c r="AB104" s="69"/>
      <c r="AC104" s="69"/>
      <c r="AD104" s="69"/>
      <c r="AE104" s="69"/>
      <c r="AF104" s="69"/>
      <c r="AG104" s="69"/>
    </row>
    <row r="105" spans="1:33" ht="12.75">
      <c r="A105" s="69"/>
      <c r="B105" s="69"/>
      <c r="C105" s="69"/>
      <c r="D105" s="69"/>
      <c r="E105" s="69"/>
      <c r="F105" s="69"/>
      <c r="G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9"/>
      <c r="AG105" s="69"/>
    </row>
    <row r="106" spans="1:33" ht="12.75">
      <c r="A106" s="69"/>
      <c r="B106" s="69"/>
      <c r="C106" s="69"/>
      <c r="D106" s="69"/>
      <c r="E106" s="69"/>
      <c r="F106" s="69"/>
      <c r="G106" s="69"/>
      <c r="W106" s="69"/>
      <c r="X106" s="69"/>
      <c r="Y106" s="69"/>
      <c r="Z106" s="69"/>
      <c r="AA106" s="69"/>
      <c r="AB106" s="69"/>
      <c r="AC106" s="69"/>
      <c r="AD106" s="69"/>
      <c r="AE106" s="69"/>
      <c r="AF106" s="69"/>
      <c r="AG106" s="69"/>
    </row>
    <row r="107" spans="1:33" ht="12.75">
      <c r="A107" s="69"/>
      <c r="B107" s="69"/>
      <c r="C107" s="69"/>
      <c r="D107" s="69"/>
      <c r="E107" s="69"/>
      <c r="F107" s="69"/>
      <c r="G107" s="69"/>
      <c r="W107" s="69"/>
      <c r="X107" s="69"/>
      <c r="Y107" s="69"/>
      <c r="Z107" s="69"/>
      <c r="AA107" s="69"/>
      <c r="AB107" s="69"/>
      <c r="AC107" s="69"/>
      <c r="AD107" s="69"/>
      <c r="AE107" s="69"/>
      <c r="AF107" s="69"/>
      <c r="AG107" s="69"/>
    </row>
    <row r="108" spans="1:33" ht="12.75">
      <c r="A108" s="69"/>
      <c r="B108" s="69"/>
      <c r="C108" s="69"/>
      <c r="D108" s="69"/>
      <c r="E108" s="69"/>
      <c r="F108" s="69"/>
      <c r="G108" s="69"/>
      <c r="W108" s="69"/>
      <c r="X108" s="69"/>
      <c r="Y108" s="69"/>
      <c r="Z108" s="69"/>
      <c r="AA108" s="69"/>
      <c r="AB108" s="69"/>
      <c r="AC108" s="69"/>
      <c r="AD108" s="69"/>
      <c r="AE108" s="69"/>
      <c r="AF108" s="69"/>
      <c r="AG108" s="69"/>
    </row>
    <row r="109" spans="1:33" ht="12.75">
      <c r="A109" s="69"/>
      <c r="B109" s="69"/>
      <c r="C109" s="69"/>
      <c r="D109" s="69"/>
      <c r="E109" s="69"/>
      <c r="F109" s="69"/>
      <c r="G109" s="69"/>
      <c r="W109" s="69"/>
      <c r="X109" s="69"/>
      <c r="Y109" s="69"/>
      <c r="Z109" s="69"/>
      <c r="AA109" s="69"/>
      <c r="AB109" s="69"/>
      <c r="AC109" s="69"/>
      <c r="AD109" s="69"/>
      <c r="AE109" s="69"/>
      <c r="AF109" s="69"/>
      <c r="AG109" s="69"/>
    </row>
    <row r="110" spans="1:33" ht="12.75">
      <c r="A110" s="69"/>
      <c r="B110" s="69"/>
      <c r="C110" s="69"/>
      <c r="D110" s="69"/>
      <c r="E110" s="69"/>
      <c r="F110" s="69"/>
      <c r="G110" s="69"/>
      <c r="W110" s="69"/>
      <c r="X110" s="69"/>
      <c r="Y110" s="69"/>
      <c r="Z110" s="69"/>
      <c r="AA110" s="69"/>
      <c r="AB110" s="69"/>
      <c r="AC110" s="69"/>
      <c r="AD110" s="69"/>
      <c r="AE110" s="69"/>
      <c r="AF110" s="69"/>
      <c r="AG110" s="69"/>
    </row>
    <row r="111" spans="1:33" ht="12.75">
      <c r="A111" s="69"/>
      <c r="B111" s="69"/>
      <c r="C111" s="69"/>
      <c r="D111" s="69"/>
      <c r="E111" s="69"/>
      <c r="F111" s="69"/>
      <c r="G111" s="69"/>
      <c r="W111" s="69"/>
      <c r="X111" s="69"/>
      <c r="Y111" s="69"/>
      <c r="Z111" s="69"/>
      <c r="AA111" s="69"/>
      <c r="AB111" s="69"/>
      <c r="AC111" s="69"/>
      <c r="AD111" s="69"/>
      <c r="AE111" s="69"/>
      <c r="AF111" s="69"/>
      <c r="AG111" s="69"/>
    </row>
    <row r="112" spans="1:33" ht="12.75">
      <c r="A112" s="69"/>
      <c r="B112" s="69"/>
      <c r="C112" s="69"/>
      <c r="D112" s="69"/>
      <c r="E112" s="69"/>
      <c r="F112" s="69"/>
      <c r="G112" s="69"/>
      <c r="W112" s="69"/>
      <c r="X112" s="69"/>
      <c r="Y112" s="69"/>
      <c r="Z112" s="69"/>
      <c r="AA112" s="69"/>
      <c r="AB112" s="69"/>
      <c r="AC112" s="69"/>
      <c r="AD112" s="69"/>
      <c r="AE112" s="69"/>
      <c r="AF112" s="69"/>
      <c r="AG112" s="69"/>
    </row>
    <row r="113" spans="1:33" ht="12.75">
      <c r="A113" s="69"/>
      <c r="B113" s="69"/>
      <c r="C113" s="69"/>
      <c r="D113" s="69"/>
      <c r="E113" s="69"/>
      <c r="F113" s="69"/>
      <c r="G113" s="69"/>
      <c r="W113" s="69"/>
      <c r="X113" s="69"/>
      <c r="Y113" s="69"/>
      <c r="Z113" s="69"/>
      <c r="AA113" s="69"/>
      <c r="AB113" s="69"/>
      <c r="AC113" s="69"/>
      <c r="AD113" s="69"/>
      <c r="AE113" s="69"/>
      <c r="AF113" s="69"/>
      <c r="AG113" s="69"/>
    </row>
    <row r="114" spans="1:33" ht="12.75">
      <c r="A114" s="69"/>
      <c r="B114" s="69"/>
      <c r="C114" s="69"/>
      <c r="D114" s="69"/>
      <c r="E114" s="69"/>
      <c r="F114" s="69"/>
      <c r="G114" s="69"/>
      <c r="W114" s="69"/>
      <c r="X114" s="69"/>
      <c r="Y114" s="69"/>
      <c r="Z114" s="69"/>
      <c r="AA114" s="69"/>
      <c r="AB114" s="69"/>
      <c r="AC114" s="69"/>
      <c r="AD114" s="69"/>
      <c r="AE114" s="69"/>
      <c r="AF114" s="69"/>
      <c r="AG114" s="69"/>
    </row>
    <row r="115" spans="1:33" ht="12.75">
      <c r="A115" s="69"/>
      <c r="B115" s="69"/>
      <c r="C115" s="69"/>
      <c r="D115" s="69"/>
      <c r="E115" s="69"/>
      <c r="F115" s="69"/>
      <c r="G115" s="69"/>
      <c r="W115" s="69"/>
      <c r="X115" s="69"/>
      <c r="Y115" s="69"/>
      <c r="Z115" s="69"/>
      <c r="AA115" s="69"/>
      <c r="AB115" s="69"/>
      <c r="AC115" s="69"/>
      <c r="AD115" s="69"/>
      <c r="AE115" s="69"/>
      <c r="AF115" s="69"/>
      <c r="AG115" s="69"/>
    </row>
    <row r="116" spans="1:33" ht="12.75">
      <c r="A116" s="69"/>
      <c r="B116" s="69"/>
      <c r="C116" s="69"/>
      <c r="D116" s="69"/>
      <c r="E116" s="69"/>
      <c r="F116" s="69"/>
      <c r="G116" s="69"/>
      <c r="W116" s="69"/>
      <c r="X116" s="69"/>
      <c r="Y116" s="69"/>
      <c r="Z116" s="69"/>
      <c r="AA116" s="69"/>
      <c r="AB116" s="69"/>
      <c r="AC116" s="69"/>
      <c r="AD116" s="69"/>
      <c r="AE116" s="69"/>
      <c r="AF116" s="69"/>
      <c r="AG116" s="69"/>
    </row>
    <row r="117" spans="1:33" ht="12.75">
      <c r="A117" s="69"/>
      <c r="B117" s="69"/>
      <c r="C117" s="69"/>
      <c r="D117" s="69"/>
      <c r="E117" s="69"/>
      <c r="F117" s="69"/>
      <c r="G117" s="69"/>
      <c r="W117" s="69"/>
      <c r="X117" s="69"/>
      <c r="Y117" s="69"/>
      <c r="Z117" s="69"/>
      <c r="AA117" s="69"/>
      <c r="AB117" s="69"/>
      <c r="AC117" s="69"/>
      <c r="AD117" s="69"/>
      <c r="AE117" s="69"/>
      <c r="AF117" s="69"/>
      <c r="AG117" s="69"/>
    </row>
    <row r="118" spans="1:33" ht="12.75">
      <c r="A118" s="69"/>
      <c r="B118" s="69"/>
      <c r="C118" s="69"/>
      <c r="D118" s="69"/>
      <c r="E118" s="69"/>
      <c r="F118" s="69"/>
      <c r="G118" s="69"/>
      <c r="W118" s="69"/>
      <c r="X118" s="69"/>
      <c r="Y118" s="69"/>
      <c r="Z118" s="69"/>
      <c r="AA118" s="69"/>
      <c r="AB118" s="69"/>
      <c r="AC118" s="69"/>
      <c r="AD118" s="69"/>
      <c r="AE118" s="69"/>
      <c r="AF118" s="69"/>
      <c r="AG118" s="69"/>
    </row>
    <row r="119" spans="1:33" ht="12.75">
      <c r="A119" s="69"/>
      <c r="B119" s="69"/>
      <c r="C119" s="69"/>
      <c r="D119" s="69"/>
      <c r="E119" s="69"/>
      <c r="F119" s="69"/>
      <c r="G119" s="69"/>
      <c r="W119" s="69"/>
      <c r="X119" s="69"/>
      <c r="Y119" s="69"/>
      <c r="Z119" s="69"/>
      <c r="AA119" s="69"/>
      <c r="AB119" s="69"/>
      <c r="AC119" s="69"/>
      <c r="AD119" s="69"/>
      <c r="AE119" s="69"/>
      <c r="AF119" s="69"/>
      <c r="AG119" s="69"/>
    </row>
    <row r="120" spans="1:33" ht="12.75">
      <c r="A120" s="69"/>
      <c r="B120" s="69"/>
      <c r="C120" s="69"/>
      <c r="D120" s="69"/>
      <c r="E120" s="69"/>
      <c r="F120" s="69"/>
      <c r="G120" s="69"/>
      <c r="W120" s="69"/>
      <c r="X120" s="69"/>
      <c r="Y120" s="69"/>
      <c r="Z120" s="69"/>
      <c r="AA120" s="69"/>
      <c r="AB120" s="69"/>
      <c r="AC120" s="69"/>
      <c r="AD120" s="69"/>
      <c r="AE120" s="69"/>
      <c r="AF120" s="69"/>
      <c r="AG120" s="69"/>
    </row>
    <row r="121" spans="1:33" ht="12.75">
      <c r="A121" s="69"/>
      <c r="B121" s="69"/>
      <c r="C121" s="69"/>
      <c r="D121" s="69"/>
      <c r="E121" s="69"/>
      <c r="F121" s="69"/>
      <c r="G121" s="69"/>
      <c r="W121" s="69"/>
      <c r="X121" s="69"/>
      <c r="Y121" s="69"/>
      <c r="Z121" s="69"/>
      <c r="AA121" s="69"/>
      <c r="AB121" s="69"/>
      <c r="AC121" s="69"/>
      <c r="AD121" s="69"/>
      <c r="AE121" s="69"/>
      <c r="AF121" s="69"/>
      <c r="AG121" s="69"/>
    </row>
    <row r="122" spans="1:33" ht="12.75">
      <c r="A122" s="69"/>
      <c r="B122" s="69"/>
      <c r="C122" s="69"/>
      <c r="D122" s="69"/>
      <c r="E122" s="69"/>
      <c r="F122" s="69"/>
      <c r="G122" s="69"/>
      <c r="W122" s="69"/>
      <c r="X122" s="69"/>
      <c r="Y122" s="69"/>
      <c r="Z122" s="69"/>
      <c r="AA122" s="69"/>
      <c r="AB122" s="69"/>
      <c r="AC122" s="69"/>
      <c r="AD122" s="69"/>
      <c r="AE122" s="69"/>
      <c r="AF122" s="69"/>
      <c r="AG122" s="69"/>
    </row>
    <row r="123" spans="1:33" ht="12.75">
      <c r="A123" s="69"/>
      <c r="B123" s="69"/>
      <c r="C123" s="69"/>
      <c r="D123" s="69"/>
      <c r="E123" s="69"/>
      <c r="F123" s="69"/>
      <c r="G123" s="69"/>
      <c r="W123" s="69"/>
      <c r="X123" s="69"/>
      <c r="Y123" s="69"/>
      <c r="Z123" s="69"/>
      <c r="AA123" s="69"/>
      <c r="AB123" s="69"/>
      <c r="AC123" s="69"/>
      <c r="AD123" s="69"/>
      <c r="AE123" s="69"/>
      <c r="AF123" s="69"/>
      <c r="AG123" s="69"/>
    </row>
    <row r="124" spans="1:33" ht="12.75">
      <c r="A124" s="69"/>
      <c r="B124" s="69"/>
      <c r="C124" s="69"/>
      <c r="D124" s="69"/>
      <c r="E124" s="69"/>
      <c r="F124" s="69"/>
      <c r="G124" s="69"/>
      <c r="W124" s="69"/>
      <c r="X124" s="69"/>
      <c r="Y124" s="69"/>
      <c r="Z124" s="69"/>
      <c r="AA124" s="69"/>
      <c r="AB124" s="69"/>
      <c r="AC124" s="69"/>
      <c r="AD124" s="69"/>
      <c r="AE124" s="69"/>
      <c r="AF124" s="69"/>
      <c r="AG124" s="69"/>
    </row>
    <row r="125" spans="1:33" ht="12.75">
      <c r="A125" s="69"/>
      <c r="B125" s="69"/>
      <c r="C125" s="69"/>
      <c r="D125" s="69"/>
      <c r="E125" s="69"/>
      <c r="F125" s="69"/>
      <c r="G125" s="69"/>
      <c r="W125" s="69"/>
      <c r="X125" s="69"/>
      <c r="Y125" s="69"/>
      <c r="Z125" s="69"/>
      <c r="AA125" s="69"/>
      <c r="AB125" s="69"/>
      <c r="AC125" s="69"/>
      <c r="AD125" s="69"/>
      <c r="AE125" s="69"/>
      <c r="AF125" s="69"/>
      <c r="AG125" s="69"/>
    </row>
    <row r="126" spans="1:33" ht="12.75">
      <c r="A126" s="69"/>
      <c r="B126" s="69"/>
      <c r="C126" s="69"/>
      <c r="D126" s="69"/>
      <c r="E126" s="69"/>
      <c r="F126" s="69"/>
      <c r="G126" s="69"/>
      <c r="W126" s="69"/>
      <c r="X126" s="69"/>
      <c r="Y126" s="69"/>
      <c r="Z126" s="69"/>
      <c r="AA126" s="69"/>
      <c r="AB126" s="69"/>
      <c r="AC126" s="69"/>
      <c r="AD126" s="69"/>
      <c r="AE126" s="69"/>
      <c r="AF126" s="69"/>
      <c r="AG126" s="69"/>
    </row>
    <row r="127" spans="1:33" ht="12.75">
      <c r="A127" s="69"/>
      <c r="B127" s="69"/>
      <c r="C127" s="69"/>
      <c r="D127" s="69"/>
      <c r="E127" s="69"/>
      <c r="F127" s="69"/>
      <c r="G127" s="69"/>
      <c r="W127" s="69"/>
      <c r="X127" s="69"/>
      <c r="Y127" s="69"/>
      <c r="Z127" s="69"/>
      <c r="AA127" s="69"/>
      <c r="AB127" s="69"/>
      <c r="AC127" s="69"/>
      <c r="AD127" s="69"/>
      <c r="AE127" s="69"/>
      <c r="AF127" s="69"/>
      <c r="AG127" s="69"/>
    </row>
    <row r="128" spans="1:33" ht="12.75">
      <c r="A128" s="69"/>
      <c r="B128" s="69"/>
      <c r="C128" s="69"/>
      <c r="D128" s="69"/>
      <c r="E128" s="69"/>
      <c r="F128" s="69"/>
      <c r="G128" s="69"/>
      <c r="W128" s="69"/>
      <c r="X128" s="69"/>
      <c r="Y128" s="69"/>
      <c r="Z128" s="69"/>
      <c r="AA128" s="69"/>
      <c r="AB128" s="69"/>
      <c r="AC128" s="69"/>
      <c r="AD128" s="69"/>
      <c r="AE128" s="69"/>
      <c r="AF128" s="69"/>
      <c r="AG128" s="69"/>
    </row>
    <row r="129" spans="1:33" ht="12.75">
      <c r="A129" s="69"/>
      <c r="B129" s="69"/>
      <c r="C129" s="69"/>
      <c r="D129" s="69"/>
      <c r="E129" s="69"/>
      <c r="F129" s="69"/>
      <c r="G129" s="69"/>
      <c r="W129" s="69"/>
      <c r="X129" s="69"/>
      <c r="Y129" s="69"/>
      <c r="Z129" s="69"/>
      <c r="AA129" s="69"/>
      <c r="AB129" s="69"/>
      <c r="AC129" s="69"/>
      <c r="AD129" s="69"/>
      <c r="AE129" s="69"/>
      <c r="AF129" s="69"/>
      <c r="AG129" s="69"/>
    </row>
    <row r="130" spans="1:33" ht="12.75">
      <c r="A130" s="69"/>
      <c r="B130" s="69"/>
      <c r="C130" s="69"/>
      <c r="D130" s="69"/>
      <c r="E130" s="69"/>
      <c r="F130" s="69"/>
      <c r="G130" s="69"/>
      <c r="W130" s="69"/>
      <c r="X130" s="69"/>
      <c r="Y130" s="69"/>
      <c r="Z130" s="69"/>
      <c r="AA130" s="69"/>
      <c r="AB130" s="69"/>
      <c r="AC130" s="69"/>
      <c r="AD130" s="69"/>
      <c r="AE130" s="69"/>
      <c r="AF130" s="69"/>
      <c r="AG130" s="69"/>
    </row>
    <row r="131" spans="1:33" ht="12.75">
      <c r="A131" s="69"/>
      <c r="B131" s="69"/>
      <c r="C131" s="69"/>
      <c r="D131" s="69"/>
      <c r="E131" s="69"/>
      <c r="F131" s="69"/>
      <c r="G131" s="69"/>
      <c r="W131" s="69"/>
      <c r="X131" s="69"/>
      <c r="Y131" s="69"/>
      <c r="Z131" s="69"/>
      <c r="AA131" s="69"/>
      <c r="AB131" s="69"/>
      <c r="AC131" s="69"/>
      <c r="AD131" s="69"/>
      <c r="AE131" s="69"/>
      <c r="AF131" s="69"/>
      <c r="AG131" s="69"/>
    </row>
    <row r="132" spans="1:33" ht="12.75">
      <c r="A132" s="69"/>
      <c r="B132" s="69"/>
      <c r="C132" s="69"/>
      <c r="D132" s="69"/>
      <c r="E132" s="69"/>
      <c r="F132" s="69"/>
      <c r="G132" s="69"/>
      <c r="W132" s="69"/>
      <c r="X132" s="69"/>
      <c r="Y132" s="69"/>
      <c r="Z132" s="69"/>
      <c r="AA132" s="69"/>
      <c r="AB132" s="69"/>
      <c r="AC132" s="69"/>
      <c r="AD132" s="69"/>
      <c r="AE132" s="69"/>
      <c r="AF132" s="69"/>
      <c r="AG132" s="69"/>
    </row>
    <row r="133" spans="1:33" ht="12.75">
      <c r="A133" s="69"/>
      <c r="B133" s="69"/>
      <c r="C133" s="69"/>
      <c r="D133" s="69"/>
      <c r="E133" s="69"/>
      <c r="F133" s="69"/>
      <c r="G133" s="69"/>
      <c r="W133" s="69"/>
      <c r="X133" s="69"/>
      <c r="Y133" s="69"/>
      <c r="Z133" s="69"/>
      <c r="AA133" s="69"/>
      <c r="AB133" s="69"/>
      <c r="AC133" s="69"/>
      <c r="AD133" s="69"/>
      <c r="AE133" s="69"/>
      <c r="AF133" s="69"/>
      <c r="AG133" s="69"/>
    </row>
    <row r="134" spans="1:33" ht="12.75">
      <c r="A134" s="69"/>
      <c r="B134" s="69"/>
      <c r="C134" s="69"/>
      <c r="D134" s="69"/>
      <c r="E134" s="69"/>
      <c r="F134" s="69"/>
      <c r="G134" s="69"/>
      <c r="W134" s="69"/>
      <c r="X134" s="69"/>
      <c r="Y134" s="69"/>
      <c r="Z134" s="69"/>
      <c r="AA134" s="69"/>
      <c r="AB134" s="69"/>
      <c r="AC134" s="69"/>
      <c r="AD134" s="69"/>
      <c r="AE134" s="69"/>
      <c r="AF134" s="69"/>
      <c r="AG134" s="69"/>
    </row>
    <row r="135" spans="1:33" ht="12.75">
      <c r="A135" s="69"/>
      <c r="B135" s="69"/>
      <c r="C135" s="69"/>
      <c r="D135" s="69"/>
      <c r="E135" s="69"/>
      <c r="F135" s="69"/>
      <c r="G135" s="69"/>
      <c r="W135" s="69"/>
      <c r="X135" s="69"/>
      <c r="Y135" s="69"/>
      <c r="Z135" s="69"/>
      <c r="AA135" s="69"/>
      <c r="AB135" s="69"/>
      <c r="AC135" s="69"/>
      <c r="AD135" s="69"/>
      <c r="AE135" s="69"/>
      <c r="AF135" s="69"/>
      <c r="AG135" s="69"/>
    </row>
    <row r="136" spans="1:33" ht="12.75">
      <c r="A136" s="69"/>
      <c r="B136" s="69"/>
      <c r="C136" s="69"/>
      <c r="D136" s="69"/>
      <c r="E136" s="69"/>
      <c r="F136" s="69"/>
      <c r="G136" s="69"/>
      <c r="W136" s="69"/>
      <c r="X136" s="69"/>
      <c r="Y136" s="69"/>
      <c r="Z136" s="69"/>
      <c r="AA136" s="69"/>
      <c r="AB136" s="69"/>
      <c r="AC136" s="69"/>
      <c r="AD136" s="69"/>
      <c r="AE136" s="69"/>
      <c r="AF136" s="69"/>
      <c r="AG136" s="69"/>
    </row>
    <row r="137" spans="1:33" ht="12.75">
      <c r="A137" s="69"/>
      <c r="B137" s="69"/>
      <c r="C137" s="69"/>
      <c r="D137" s="69"/>
      <c r="E137" s="69"/>
      <c r="F137" s="69"/>
      <c r="G137" s="69"/>
      <c r="W137" s="69"/>
      <c r="X137" s="69"/>
      <c r="Y137" s="69"/>
      <c r="Z137" s="69"/>
      <c r="AA137" s="69"/>
      <c r="AB137" s="69"/>
      <c r="AC137" s="69"/>
      <c r="AD137" s="69"/>
      <c r="AE137" s="69"/>
      <c r="AF137" s="69"/>
      <c r="AG137" s="69"/>
    </row>
    <row r="138" spans="1:33" ht="12.75">
      <c r="A138" s="69"/>
      <c r="B138" s="69"/>
      <c r="C138" s="69"/>
      <c r="D138" s="69"/>
      <c r="E138" s="69"/>
      <c r="F138" s="69"/>
      <c r="G138" s="69"/>
      <c r="W138" s="69"/>
      <c r="X138" s="69"/>
      <c r="Y138" s="69"/>
      <c r="Z138" s="69"/>
      <c r="AA138" s="69"/>
      <c r="AB138" s="69"/>
      <c r="AC138" s="69"/>
      <c r="AD138" s="69"/>
      <c r="AE138" s="69"/>
      <c r="AF138" s="69"/>
      <c r="AG138" s="69"/>
    </row>
    <row r="139" spans="1:33" ht="12.75">
      <c r="A139" s="69"/>
      <c r="B139" s="69"/>
      <c r="C139" s="69"/>
      <c r="D139" s="69"/>
      <c r="E139" s="69"/>
      <c r="F139" s="69"/>
      <c r="G139" s="69"/>
      <c r="W139" s="69"/>
      <c r="X139" s="69"/>
      <c r="Y139" s="69"/>
      <c r="Z139" s="69"/>
      <c r="AA139" s="69"/>
      <c r="AB139" s="69"/>
      <c r="AC139" s="69"/>
      <c r="AD139" s="69"/>
      <c r="AE139" s="69"/>
      <c r="AF139" s="69"/>
      <c r="AG139" s="69"/>
    </row>
    <row r="140" spans="1:33" ht="12.75">
      <c r="A140" s="69"/>
      <c r="B140" s="69"/>
      <c r="C140" s="69"/>
      <c r="D140" s="69"/>
      <c r="E140" s="69"/>
      <c r="F140" s="69"/>
      <c r="G140" s="69"/>
      <c r="W140" s="69"/>
      <c r="X140" s="69"/>
      <c r="Y140" s="69"/>
      <c r="Z140" s="69"/>
      <c r="AA140" s="69"/>
      <c r="AB140" s="69"/>
      <c r="AC140" s="69"/>
      <c r="AD140" s="69"/>
      <c r="AE140" s="69"/>
      <c r="AF140" s="69"/>
      <c r="AG140" s="69"/>
    </row>
    <row r="141" spans="1:33" ht="12.75">
      <c r="A141" s="69"/>
      <c r="B141" s="69"/>
      <c r="C141" s="69"/>
      <c r="D141" s="69"/>
      <c r="E141" s="69"/>
      <c r="F141" s="69"/>
      <c r="G141" s="69"/>
      <c r="W141" s="69"/>
      <c r="X141" s="69"/>
      <c r="Y141" s="69"/>
      <c r="Z141" s="69"/>
      <c r="AA141" s="69"/>
      <c r="AB141" s="69"/>
      <c r="AC141" s="69"/>
      <c r="AD141" s="69"/>
      <c r="AE141" s="69"/>
      <c r="AF141" s="69"/>
      <c r="AG141" s="69"/>
    </row>
    <row r="142" spans="1:33" ht="12.75">
      <c r="A142" s="69"/>
      <c r="B142" s="69"/>
      <c r="C142" s="69"/>
      <c r="D142" s="69"/>
      <c r="E142" s="69"/>
      <c r="F142" s="69"/>
      <c r="G142" s="69"/>
      <c r="W142" s="69"/>
      <c r="X142" s="69"/>
      <c r="Y142" s="69"/>
      <c r="Z142" s="69"/>
      <c r="AA142" s="69"/>
      <c r="AB142" s="69"/>
      <c r="AC142" s="69"/>
      <c r="AD142" s="69"/>
      <c r="AE142" s="69"/>
      <c r="AF142" s="69"/>
      <c r="AG142" s="69"/>
    </row>
    <row r="143" spans="1:33" ht="12.75">
      <c r="A143" s="69"/>
      <c r="B143" s="69"/>
      <c r="C143" s="69"/>
      <c r="D143" s="69"/>
      <c r="E143" s="69"/>
      <c r="F143" s="69"/>
      <c r="G143" s="69"/>
      <c r="W143" s="69"/>
      <c r="X143" s="69"/>
      <c r="Y143" s="69"/>
      <c r="Z143" s="69"/>
      <c r="AA143" s="69"/>
      <c r="AB143" s="69"/>
      <c r="AC143" s="69"/>
      <c r="AD143" s="69"/>
      <c r="AE143" s="69"/>
      <c r="AF143" s="69"/>
      <c r="AG143" s="69"/>
    </row>
    <row r="144" spans="1:33" ht="12.75">
      <c r="A144" s="69"/>
      <c r="B144" s="69"/>
      <c r="C144" s="69"/>
      <c r="D144" s="69"/>
      <c r="E144" s="69"/>
      <c r="F144" s="69"/>
      <c r="G144" s="69"/>
      <c r="W144" s="69"/>
      <c r="X144" s="69"/>
      <c r="Y144" s="69"/>
      <c r="Z144" s="69"/>
      <c r="AA144" s="69"/>
      <c r="AB144" s="69"/>
      <c r="AC144" s="69"/>
      <c r="AD144" s="69"/>
      <c r="AE144" s="69"/>
      <c r="AF144" s="69"/>
      <c r="AG144" s="69"/>
    </row>
    <row r="145" spans="1:33" ht="12.75">
      <c r="A145" s="69"/>
      <c r="B145" s="69"/>
      <c r="C145" s="69"/>
      <c r="D145" s="69"/>
      <c r="E145" s="69"/>
      <c r="F145" s="69"/>
      <c r="G145" s="69"/>
      <c r="W145" s="69"/>
      <c r="X145" s="69"/>
      <c r="Y145" s="69"/>
      <c r="Z145" s="69"/>
      <c r="AA145" s="69"/>
      <c r="AB145" s="69"/>
      <c r="AC145" s="69"/>
      <c r="AD145" s="69"/>
      <c r="AE145" s="69"/>
      <c r="AF145" s="69"/>
      <c r="AG145" s="69"/>
    </row>
    <row r="146" spans="1:33" ht="12.75">
      <c r="A146" s="69"/>
      <c r="B146" s="69"/>
      <c r="C146" s="69"/>
      <c r="D146" s="69"/>
      <c r="E146" s="69"/>
      <c r="F146" s="69"/>
      <c r="G146" s="69"/>
      <c r="W146" s="69"/>
      <c r="X146" s="69"/>
      <c r="Y146" s="69"/>
      <c r="Z146" s="69"/>
      <c r="AA146" s="69"/>
      <c r="AB146" s="69"/>
      <c r="AC146" s="69"/>
      <c r="AD146" s="69"/>
      <c r="AE146" s="69"/>
      <c r="AF146" s="69"/>
      <c r="AG146" s="69"/>
    </row>
    <row r="147" spans="1:33" ht="12.75">
      <c r="A147" s="69"/>
      <c r="B147" s="69"/>
      <c r="C147" s="69"/>
      <c r="D147" s="69"/>
      <c r="E147" s="69"/>
      <c r="F147" s="69"/>
      <c r="G147" s="69"/>
      <c r="W147" s="69"/>
      <c r="X147" s="69"/>
      <c r="Y147" s="69"/>
      <c r="Z147" s="69"/>
      <c r="AA147" s="69"/>
      <c r="AB147" s="69"/>
      <c r="AC147" s="69"/>
      <c r="AD147" s="69"/>
      <c r="AE147" s="69"/>
      <c r="AF147" s="69"/>
      <c r="AG147" s="69"/>
    </row>
    <row r="148" spans="1:33" ht="12.75">
      <c r="A148" s="69"/>
      <c r="B148" s="69"/>
      <c r="C148" s="69"/>
      <c r="D148" s="69"/>
      <c r="E148" s="69"/>
      <c r="F148" s="69"/>
      <c r="G148" s="69"/>
      <c r="W148" s="69"/>
      <c r="X148" s="69"/>
      <c r="Y148" s="69"/>
      <c r="Z148" s="69"/>
      <c r="AA148" s="69"/>
      <c r="AB148" s="69"/>
      <c r="AC148" s="69"/>
      <c r="AD148" s="69"/>
      <c r="AE148" s="69"/>
      <c r="AF148" s="69"/>
      <c r="AG148" s="69"/>
    </row>
    <row r="149" spans="1:33" ht="12.75">
      <c r="A149" s="69"/>
      <c r="B149" s="69"/>
      <c r="C149" s="69"/>
      <c r="D149" s="69"/>
      <c r="E149" s="69"/>
      <c r="F149" s="69"/>
      <c r="G149" s="69"/>
      <c r="W149" s="69"/>
      <c r="X149" s="69"/>
      <c r="Y149" s="69"/>
      <c r="Z149" s="69"/>
      <c r="AA149" s="69"/>
      <c r="AB149" s="69"/>
      <c r="AC149" s="69"/>
      <c r="AD149" s="69"/>
      <c r="AE149" s="69"/>
      <c r="AF149" s="69"/>
      <c r="AG149" s="69"/>
    </row>
    <row r="150" spans="1:33" ht="12.75">
      <c r="A150" s="69"/>
      <c r="B150" s="69"/>
      <c r="C150" s="69"/>
      <c r="D150" s="69"/>
      <c r="E150" s="69"/>
      <c r="F150" s="69"/>
      <c r="G150" s="69"/>
      <c r="W150" s="69"/>
      <c r="X150" s="69"/>
      <c r="Y150" s="69"/>
      <c r="Z150" s="69"/>
      <c r="AA150" s="69"/>
      <c r="AB150" s="69"/>
      <c r="AC150" s="69"/>
      <c r="AD150" s="69"/>
      <c r="AE150" s="69"/>
      <c r="AF150" s="69"/>
      <c r="AG150" s="69"/>
    </row>
    <row r="151" spans="1:33" ht="12.75">
      <c r="A151" s="69"/>
      <c r="B151" s="69"/>
      <c r="C151" s="69"/>
      <c r="D151" s="69"/>
      <c r="E151" s="69"/>
      <c r="F151" s="69"/>
      <c r="G151" s="69"/>
      <c r="W151" s="69"/>
      <c r="X151" s="69"/>
      <c r="Y151" s="69"/>
      <c r="Z151" s="69"/>
      <c r="AA151" s="69"/>
      <c r="AB151" s="69"/>
      <c r="AC151" s="69"/>
      <c r="AD151" s="69"/>
      <c r="AE151" s="69"/>
      <c r="AF151" s="69"/>
      <c r="AG151" s="69"/>
    </row>
    <row r="152" spans="1:33" ht="12.75">
      <c r="A152" s="69"/>
      <c r="B152" s="69"/>
      <c r="C152" s="69"/>
      <c r="D152" s="69"/>
      <c r="E152" s="69"/>
      <c r="F152" s="69"/>
      <c r="G152" s="69"/>
      <c r="W152" s="69"/>
      <c r="X152" s="69"/>
      <c r="Y152" s="69"/>
      <c r="Z152" s="69"/>
      <c r="AA152" s="69"/>
      <c r="AB152" s="69"/>
      <c r="AC152" s="69"/>
      <c r="AD152" s="69"/>
      <c r="AE152" s="69"/>
      <c r="AF152" s="69"/>
      <c r="AG152" s="69"/>
    </row>
    <row r="153" spans="1:33" ht="12.75">
      <c r="A153" s="69"/>
      <c r="B153" s="69"/>
      <c r="C153" s="69"/>
      <c r="D153" s="69"/>
      <c r="E153" s="69"/>
      <c r="F153" s="69"/>
      <c r="G153" s="69"/>
      <c r="W153" s="69"/>
      <c r="X153" s="69"/>
      <c r="Y153" s="69"/>
      <c r="Z153" s="69"/>
      <c r="AA153" s="69"/>
      <c r="AB153" s="69"/>
      <c r="AC153" s="69"/>
      <c r="AD153" s="69"/>
      <c r="AE153" s="69"/>
      <c r="AF153" s="69"/>
      <c r="AG153" s="69"/>
    </row>
    <row r="154" spans="1:33" ht="12.75">
      <c r="A154" s="69"/>
      <c r="B154" s="69"/>
      <c r="C154" s="69"/>
      <c r="D154" s="69"/>
      <c r="E154" s="69"/>
      <c r="F154" s="69"/>
      <c r="G154" s="69"/>
      <c r="W154" s="69"/>
      <c r="X154" s="69"/>
      <c r="Y154" s="69"/>
      <c r="Z154" s="69"/>
      <c r="AA154" s="69"/>
      <c r="AB154" s="69"/>
      <c r="AC154" s="69"/>
      <c r="AD154" s="69"/>
      <c r="AE154" s="69"/>
      <c r="AF154" s="69"/>
      <c r="AG154" s="69"/>
    </row>
    <row r="155" spans="1:33" ht="12.75">
      <c r="A155" s="69"/>
      <c r="B155" s="69"/>
      <c r="C155" s="69"/>
      <c r="D155" s="69"/>
      <c r="E155" s="69"/>
      <c r="F155" s="69"/>
      <c r="G155" s="69"/>
      <c r="W155" s="69"/>
      <c r="X155" s="69"/>
      <c r="Y155" s="69"/>
      <c r="Z155" s="69"/>
      <c r="AA155" s="69"/>
      <c r="AB155" s="69"/>
      <c r="AC155" s="69"/>
      <c r="AD155" s="69"/>
      <c r="AE155" s="69"/>
      <c r="AF155" s="69"/>
      <c r="AG155" s="69"/>
    </row>
    <row r="156" spans="1:33" ht="12.75">
      <c r="A156" s="69"/>
      <c r="B156" s="69"/>
      <c r="C156" s="69"/>
      <c r="D156" s="69"/>
      <c r="E156" s="69"/>
      <c r="F156" s="69"/>
      <c r="G156" s="69"/>
      <c r="W156" s="69"/>
      <c r="X156" s="69"/>
      <c r="Y156" s="69"/>
      <c r="Z156" s="69"/>
      <c r="AA156" s="69"/>
      <c r="AB156" s="69"/>
      <c r="AC156" s="69"/>
      <c r="AD156" s="69"/>
      <c r="AE156" s="69"/>
      <c r="AF156" s="69"/>
      <c r="AG156" s="69"/>
    </row>
    <row r="157" spans="1:33" ht="12.75">
      <c r="A157" s="69"/>
      <c r="B157" s="69"/>
      <c r="C157" s="69"/>
      <c r="D157" s="69"/>
      <c r="E157" s="69"/>
      <c r="F157" s="69"/>
      <c r="G157" s="69"/>
      <c r="W157" s="69"/>
      <c r="X157" s="69"/>
      <c r="Y157" s="69"/>
      <c r="Z157" s="69"/>
      <c r="AA157" s="69"/>
      <c r="AB157" s="69"/>
      <c r="AC157" s="69"/>
      <c r="AD157" s="69"/>
      <c r="AE157" s="69"/>
      <c r="AF157" s="69"/>
      <c r="AG157" s="69"/>
    </row>
    <row r="158" spans="1:33" ht="12.75">
      <c r="A158" s="69"/>
      <c r="B158" s="69"/>
      <c r="C158" s="69"/>
      <c r="D158" s="69"/>
      <c r="E158" s="69"/>
      <c r="F158" s="69"/>
      <c r="G158" s="69"/>
      <c r="W158" s="69"/>
      <c r="X158" s="69"/>
      <c r="Y158" s="69"/>
      <c r="Z158" s="69"/>
      <c r="AA158" s="69"/>
      <c r="AB158" s="69"/>
      <c r="AC158" s="69"/>
      <c r="AD158" s="69"/>
      <c r="AE158" s="69"/>
      <c r="AF158" s="69"/>
      <c r="AG158" s="69"/>
    </row>
    <row r="159" spans="1:33" ht="12.75">
      <c r="A159" s="69"/>
      <c r="B159" s="69"/>
      <c r="C159" s="69"/>
      <c r="D159" s="69"/>
      <c r="E159" s="69"/>
      <c r="F159" s="69"/>
      <c r="G159" s="69"/>
      <c r="W159" s="69"/>
      <c r="X159" s="69"/>
      <c r="Y159" s="69"/>
      <c r="Z159" s="69"/>
      <c r="AA159" s="69"/>
      <c r="AB159" s="69"/>
      <c r="AC159" s="69"/>
      <c r="AD159" s="69"/>
      <c r="AE159" s="69"/>
      <c r="AF159" s="69"/>
      <c r="AG159" s="69"/>
    </row>
    <row r="160" spans="1:33" ht="12.75">
      <c r="A160" s="69"/>
      <c r="B160" s="69"/>
      <c r="C160" s="69"/>
      <c r="D160" s="69"/>
      <c r="E160" s="69"/>
      <c r="F160" s="69"/>
      <c r="G160" s="69"/>
      <c r="W160" s="69"/>
      <c r="X160" s="69"/>
      <c r="Y160" s="69"/>
      <c r="Z160" s="69"/>
      <c r="AA160" s="69"/>
      <c r="AB160" s="69"/>
      <c r="AC160" s="69"/>
      <c r="AD160" s="69"/>
      <c r="AE160" s="69"/>
      <c r="AF160" s="69"/>
      <c r="AG160" s="69"/>
    </row>
    <row r="161" spans="1:33" ht="12.75">
      <c r="A161" s="69"/>
      <c r="B161" s="69"/>
      <c r="C161" s="69"/>
      <c r="D161" s="69"/>
      <c r="E161" s="69"/>
      <c r="F161" s="69"/>
      <c r="G161" s="69"/>
      <c r="W161" s="69"/>
      <c r="X161" s="69"/>
      <c r="Y161" s="69"/>
      <c r="Z161" s="69"/>
      <c r="AA161" s="69"/>
      <c r="AB161" s="69"/>
      <c r="AC161" s="69"/>
      <c r="AD161" s="69"/>
      <c r="AE161" s="69"/>
      <c r="AF161" s="69"/>
      <c r="AG161" s="69"/>
    </row>
    <row r="162" spans="1:33" ht="12.75">
      <c r="A162" s="69"/>
      <c r="B162" s="69"/>
      <c r="C162" s="69"/>
      <c r="D162" s="69"/>
      <c r="E162" s="69"/>
      <c r="F162" s="69"/>
      <c r="G162" s="69"/>
      <c r="W162" s="69"/>
      <c r="X162" s="69"/>
      <c r="Y162" s="69"/>
      <c r="Z162" s="69"/>
      <c r="AA162" s="69"/>
      <c r="AB162" s="69"/>
      <c r="AC162" s="69"/>
      <c r="AD162" s="69"/>
      <c r="AE162" s="69"/>
      <c r="AF162" s="69"/>
      <c r="AG162" s="69"/>
    </row>
    <row r="163" spans="1:33" ht="12.75">
      <c r="A163" s="69"/>
      <c r="B163" s="69"/>
      <c r="C163" s="69"/>
      <c r="D163" s="69"/>
      <c r="E163" s="69"/>
      <c r="F163" s="69"/>
      <c r="G163" s="69"/>
      <c r="W163" s="69"/>
      <c r="X163" s="69"/>
      <c r="Y163" s="69"/>
      <c r="Z163" s="69"/>
      <c r="AA163" s="69"/>
      <c r="AB163" s="69"/>
      <c r="AC163" s="69"/>
      <c r="AD163" s="69"/>
      <c r="AE163" s="69"/>
      <c r="AF163" s="69"/>
      <c r="AG163" s="69"/>
    </row>
    <row r="164" spans="1:33" ht="12.75">
      <c r="A164" s="69"/>
      <c r="B164" s="69"/>
      <c r="C164" s="69"/>
      <c r="D164" s="69"/>
      <c r="E164" s="69"/>
      <c r="F164" s="69"/>
      <c r="G164" s="69"/>
      <c r="W164" s="69"/>
      <c r="X164" s="69"/>
      <c r="Y164" s="69"/>
      <c r="Z164" s="69"/>
      <c r="AA164" s="69"/>
      <c r="AB164" s="69"/>
      <c r="AC164" s="69"/>
      <c r="AD164" s="69"/>
      <c r="AE164" s="69"/>
      <c r="AF164" s="69"/>
      <c r="AG164" s="69"/>
    </row>
    <row r="165" spans="1:33" ht="12.75">
      <c r="A165" s="69"/>
      <c r="B165" s="69"/>
      <c r="C165" s="69"/>
      <c r="D165" s="69"/>
      <c r="E165" s="69"/>
      <c r="F165" s="69"/>
      <c r="G165" s="69"/>
      <c r="W165" s="69"/>
      <c r="X165" s="69"/>
      <c r="Y165" s="69"/>
      <c r="Z165" s="69"/>
      <c r="AA165" s="69"/>
      <c r="AB165" s="69"/>
      <c r="AC165" s="69"/>
      <c r="AD165" s="69"/>
      <c r="AE165" s="69"/>
      <c r="AF165" s="69"/>
      <c r="AG165" s="69"/>
    </row>
    <row r="166" spans="1:33" ht="12.75">
      <c r="A166" s="69"/>
      <c r="B166" s="69"/>
      <c r="C166" s="69"/>
      <c r="D166" s="69"/>
      <c r="E166" s="69"/>
      <c r="F166" s="69"/>
      <c r="G166" s="69"/>
      <c r="W166" s="69"/>
      <c r="X166" s="69"/>
      <c r="Y166" s="69"/>
      <c r="Z166" s="69"/>
      <c r="AA166" s="69"/>
      <c r="AB166" s="69"/>
      <c r="AC166" s="69"/>
      <c r="AD166" s="69"/>
      <c r="AE166" s="69"/>
      <c r="AF166" s="69"/>
      <c r="AG166" s="69"/>
    </row>
    <row r="167" spans="1:33" ht="12.75">
      <c r="A167" s="69"/>
      <c r="B167" s="69"/>
      <c r="C167" s="69"/>
      <c r="D167" s="69"/>
      <c r="E167" s="69"/>
      <c r="F167" s="69"/>
      <c r="G167" s="69"/>
      <c r="W167" s="69"/>
      <c r="X167" s="69"/>
      <c r="Y167" s="69"/>
      <c r="Z167" s="69"/>
      <c r="AA167" s="69"/>
      <c r="AB167" s="69"/>
      <c r="AC167" s="69"/>
      <c r="AD167" s="69"/>
      <c r="AE167" s="69"/>
      <c r="AF167" s="69"/>
      <c r="AG167" s="69"/>
    </row>
    <row r="168" spans="1:33" ht="12.75">
      <c r="A168" s="69"/>
      <c r="B168" s="69"/>
      <c r="C168" s="69"/>
      <c r="D168" s="69"/>
      <c r="E168" s="69"/>
      <c r="F168" s="69"/>
      <c r="G168" s="69"/>
      <c r="W168" s="69"/>
      <c r="X168" s="69"/>
      <c r="Y168" s="69"/>
      <c r="Z168" s="69"/>
      <c r="AA168" s="69"/>
      <c r="AB168" s="69"/>
      <c r="AC168" s="69"/>
      <c r="AD168" s="69"/>
      <c r="AE168" s="69"/>
      <c r="AF168" s="69"/>
      <c r="AG168" s="69"/>
    </row>
    <row r="169" spans="1:33" ht="12.75">
      <c r="A169" s="69"/>
      <c r="B169" s="69"/>
      <c r="C169" s="69"/>
      <c r="D169" s="69"/>
      <c r="E169" s="69"/>
      <c r="F169" s="69"/>
      <c r="G169" s="69"/>
      <c r="W169" s="69"/>
      <c r="X169" s="69"/>
      <c r="Y169" s="69"/>
      <c r="Z169" s="69"/>
      <c r="AA169" s="69"/>
      <c r="AB169" s="69"/>
      <c r="AC169" s="69"/>
      <c r="AD169" s="69"/>
      <c r="AE169" s="69"/>
      <c r="AF169" s="69"/>
      <c r="AG169" s="69"/>
    </row>
    <row r="170" spans="1:33" ht="12.75">
      <c r="A170" s="69"/>
      <c r="B170" s="69"/>
      <c r="C170" s="69"/>
      <c r="D170" s="69"/>
      <c r="E170" s="69"/>
      <c r="F170" s="69"/>
      <c r="G170" s="69"/>
      <c r="W170" s="69"/>
      <c r="X170" s="69"/>
      <c r="Y170" s="69"/>
      <c r="Z170" s="69"/>
      <c r="AA170" s="69"/>
      <c r="AB170" s="69"/>
      <c r="AC170" s="69"/>
      <c r="AD170" s="69"/>
      <c r="AE170" s="69"/>
      <c r="AF170" s="69"/>
      <c r="AG170" s="69"/>
    </row>
    <row r="171" spans="1:33" ht="12.75">
      <c r="A171" s="69"/>
      <c r="B171" s="69"/>
      <c r="C171" s="69"/>
      <c r="D171" s="69"/>
      <c r="E171" s="69"/>
      <c r="F171" s="69"/>
      <c r="G171" s="69"/>
      <c r="W171" s="69"/>
      <c r="X171" s="69"/>
      <c r="Y171" s="69"/>
      <c r="Z171" s="69"/>
      <c r="AA171" s="69"/>
      <c r="AB171" s="69"/>
      <c r="AC171" s="69"/>
      <c r="AD171" s="69"/>
      <c r="AE171" s="69"/>
      <c r="AF171" s="69"/>
      <c r="AG171" s="69"/>
    </row>
    <row r="172" spans="1:33" ht="12.75">
      <c r="A172" s="69"/>
      <c r="B172" s="69"/>
      <c r="C172" s="69"/>
      <c r="D172" s="69"/>
      <c r="E172" s="69"/>
      <c r="F172" s="69"/>
      <c r="G172" s="69"/>
      <c r="W172" s="69"/>
      <c r="X172" s="69"/>
      <c r="Y172" s="69"/>
      <c r="Z172" s="69"/>
      <c r="AA172" s="69"/>
      <c r="AB172" s="69"/>
      <c r="AC172" s="69"/>
      <c r="AD172" s="69"/>
      <c r="AE172" s="69"/>
      <c r="AF172" s="69"/>
      <c r="AG172" s="69"/>
    </row>
    <row r="173" spans="2:33" ht="12.75">
      <c r="B173" s="69"/>
      <c r="C173" s="69"/>
      <c r="D173" s="69"/>
      <c r="E173" s="69"/>
      <c r="F173" s="69"/>
      <c r="G173" s="69"/>
      <c r="W173" s="69"/>
      <c r="X173" s="69"/>
      <c r="Y173" s="69"/>
      <c r="Z173" s="69"/>
      <c r="AA173" s="69"/>
      <c r="AB173" s="69"/>
      <c r="AC173" s="69"/>
      <c r="AD173" s="69"/>
      <c r="AE173" s="69"/>
      <c r="AF173" s="69"/>
      <c r="AG173" s="69"/>
    </row>
    <row r="174" spans="2:33" ht="12.75">
      <c r="B174" s="69"/>
      <c r="C174" s="69"/>
      <c r="D174" s="69"/>
      <c r="E174" s="69"/>
      <c r="F174" s="69"/>
      <c r="G174" s="69"/>
      <c r="W174" s="69"/>
      <c r="X174" s="69"/>
      <c r="Y174" s="69"/>
      <c r="Z174" s="69"/>
      <c r="AA174" s="69"/>
      <c r="AB174" s="69"/>
      <c r="AC174" s="69"/>
      <c r="AD174" s="69"/>
      <c r="AE174" s="69"/>
      <c r="AF174" s="69"/>
      <c r="AG174" s="69"/>
    </row>
    <row r="175" spans="2:33" ht="12.75">
      <c r="B175" s="69"/>
      <c r="C175" s="69"/>
      <c r="D175" s="69"/>
      <c r="E175" s="69"/>
      <c r="F175" s="69"/>
      <c r="G175" s="69"/>
      <c r="W175" s="69"/>
      <c r="X175" s="69"/>
      <c r="Y175" s="69"/>
      <c r="Z175" s="69"/>
      <c r="AA175" s="69"/>
      <c r="AB175" s="69"/>
      <c r="AC175" s="69"/>
      <c r="AD175" s="69"/>
      <c r="AE175" s="69"/>
      <c r="AF175" s="69"/>
      <c r="AG175" s="69"/>
    </row>
    <row r="176" spans="2:33" ht="12.75">
      <c r="B176" s="69"/>
      <c r="C176" s="69"/>
      <c r="D176" s="69"/>
      <c r="E176" s="69"/>
      <c r="F176" s="69"/>
      <c r="G176" s="69"/>
      <c r="W176" s="69"/>
      <c r="X176" s="69"/>
      <c r="Y176" s="69"/>
      <c r="Z176" s="69"/>
      <c r="AA176" s="69"/>
      <c r="AB176" s="69"/>
      <c r="AC176" s="69"/>
      <c r="AD176" s="69"/>
      <c r="AE176" s="69"/>
      <c r="AF176" s="69"/>
      <c r="AG176" s="69"/>
    </row>
    <row r="177" spans="2:33" ht="12.75">
      <c r="B177" s="69"/>
      <c r="C177" s="69"/>
      <c r="D177" s="69"/>
      <c r="E177" s="69"/>
      <c r="F177" s="69"/>
      <c r="G177" s="69"/>
      <c r="W177" s="69"/>
      <c r="X177" s="69"/>
      <c r="Y177" s="69"/>
      <c r="Z177" s="69"/>
      <c r="AA177" s="69"/>
      <c r="AB177" s="69"/>
      <c r="AC177" s="69"/>
      <c r="AD177" s="69"/>
      <c r="AE177" s="69"/>
      <c r="AF177" s="69"/>
      <c r="AG177" s="69"/>
    </row>
    <row r="178" spans="2:33" ht="12.75">
      <c r="B178" s="69"/>
      <c r="C178" s="69"/>
      <c r="D178" s="69"/>
      <c r="E178" s="69"/>
      <c r="F178" s="69"/>
      <c r="G178" s="69"/>
      <c r="W178" s="69"/>
      <c r="X178" s="69"/>
      <c r="Y178" s="69"/>
      <c r="Z178" s="69"/>
      <c r="AA178" s="69"/>
      <c r="AB178" s="69"/>
      <c r="AC178" s="69"/>
      <c r="AD178" s="69"/>
      <c r="AE178" s="69"/>
      <c r="AF178" s="69"/>
      <c r="AG178" s="69"/>
    </row>
    <row r="179" spans="2:33" ht="12.75">
      <c r="B179" s="69"/>
      <c r="C179" s="69"/>
      <c r="D179" s="69"/>
      <c r="E179" s="69"/>
      <c r="F179" s="69"/>
      <c r="G179" s="69"/>
      <c r="W179" s="69"/>
      <c r="X179" s="69"/>
      <c r="Y179" s="69"/>
      <c r="Z179" s="69"/>
      <c r="AA179" s="69"/>
      <c r="AB179" s="69"/>
      <c r="AC179" s="69"/>
      <c r="AD179" s="69"/>
      <c r="AE179" s="69"/>
      <c r="AF179" s="69"/>
      <c r="AG179" s="69"/>
    </row>
    <row r="180" spans="2:33" ht="12.75">
      <c r="B180" s="69"/>
      <c r="C180" s="69"/>
      <c r="D180" s="69"/>
      <c r="E180" s="69"/>
      <c r="F180" s="69"/>
      <c r="G180" s="69"/>
      <c r="W180" s="69"/>
      <c r="X180" s="69"/>
      <c r="Y180" s="69"/>
      <c r="Z180" s="69"/>
      <c r="AA180" s="69"/>
      <c r="AB180" s="69"/>
      <c r="AC180" s="69"/>
      <c r="AD180" s="69"/>
      <c r="AE180" s="69"/>
      <c r="AF180" s="69"/>
      <c r="AG180" s="69"/>
    </row>
    <row r="200" ht="12.75">
      <c r="F200" s="3" t="s">
        <v>30</v>
      </c>
    </row>
    <row r="201" ht="12.75">
      <c r="F201" s="3" t="s">
        <v>31</v>
      </c>
    </row>
    <row r="202" ht="12.75">
      <c r="F202" s="3" t="s">
        <v>32</v>
      </c>
    </row>
    <row r="203" ht="12.75">
      <c r="F203" s="3" t="s">
        <v>33</v>
      </c>
    </row>
    <row r="204" ht="12.75">
      <c r="F204" s="3" t="s">
        <v>34</v>
      </c>
    </row>
    <row r="205" ht="12.75">
      <c r="F205" s="3" t="s">
        <v>35</v>
      </c>
    </row>
    <row r="206" ht="12.75">
      <c r="F206" s="3" t="s">
        <v>36</v>
      </c>
    </row>
    <row r="207" ht="12.75">
      <c r="F207" s="3" t="s">
        <v>37</v>
      </c>
    </row>
    <row r="208" ht="12.75">
      <c r="F208" s="3" t="s">
        <v>38</v>
      </c>
    </row>
    <row r="211" ht="12.75">
      <c r="F211" s="3" t="s">
        <v>39</v>
      </c>
    </row>
    <row r="212" ht="12.75">
      <c r="F212" s="3" t="s">
        <v>40</v>
      </c>
    </row>
    <row r="213" ht="12.75">
      <c r="F213" s="3" t="s">
        <v>41</v>
      </c>
    </row>
    <row r="215" ht="12.75">
      <c r="F215" s="3" t="s">
        <v>42</v>
      </c>
    </row>
    <row r="216" ht="12.75">
      <c r="F216" s="3" t="s">
        <v>43</v>
      </c>
    </row>
    <row r="219" ht="12.75">
      <c r="F219" s="3" t="s">
        <v>44</v>
      </c>
    </row>
    <row r="220" ht="12.75">
      <c r="F220" s="3" t="s">
        <v>45</v>
      </c>
    </row>
    <row r="221" ht="12.75">
      <c r="F221" s="3" t="s">
        <v>46</v>
      </c>
    </row>
  </sheetData>
  <sheetProtection selectLockedCells="1" selectUnlockedCells="1"/>
  <mergeCells count="45">
    <mergeCell ref="A1:C1"/>
    <mergeCell ref="F1:G1"/>
    <mergeCell ref="C2:D2"/>
    <mergeCell ref="F2:G3"/>
    <mergeCell ref="C3:D3"/>
    <mergeCell ref="C4:D4"/>
    <mergeCell ref="C5:D5"/>
    <mergeCell ref="A6:B6"/>
    <mergeCell ref="C6:D6"/>
    <mergeCell ref="F6:G6"/>
    <mergeCell ref="C8:E8"/>
    <mergeCell ref="C9:E9"/>
    <mergeCell ref="C10:E10"/>
    <mergeCell ref="C11:E11"/>
    <mergeCell ref="C12:E12"/>
    <mergeCell ref="C13:E13"/>
    <mergeCell ref="C14:E14"/>
    <mergeCell ref="C15:E15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A47:G47"/>
  </mergeCells>
  <conditionalFormatting sqref="G16">
    <cfRule type="cellIs" priority="1" dxfId="0" operator="equal" stopIfTrue="1">
      <formula>"wszystko OK :) zapisz swoje zamówienie pod nową nazwą i wyślij na adres e-mail karol@euro-stol.eu"</formula>
    </cfRule>
  </conditionalFormatting>
  <conditionalFormatting sqref="B47:G47">
    <cfRule type="expression" priority="2" dxfId="1" stopIfTrue="1">
      <formula>AND(ZAM_LAKIER!IH64534="",ZAM_LAKIER!IH64535="",ZAM_LAKIER!IH64536="",ZAM_LAKIER!IH64537="",ZAM_LAKIER!IH64538="",SUM(ZAM_LAKIER!ID64496:ID64520)&gt;0,SUM(ZAM_LAKIER!IE64496:IE64520)&gt;0)</formula>
    </cfRule>
  </conditionalFormatting>
  <conditionalFormatting sqref="A47">
    <cfRule type="expression" priority="3" dxfId="1" stopIfTrue="1">
      <formula>AND(ZAM_LAKIER!G64532="",ZAM_LAKIER!G64533="",ZAM_LAKIER!G64534="",ZAM_LAKIER!G64535="",ZAM_LAKIER!G64536="",ZAM_LAKIER!G64537="",ZAM_LAKIER!G64538="",ZAM_LAKIER!G64539="",SUM(ZAM_LAKIER!D64496:D64520)&gt;0,SUM(ZAM_LAKIER!E64496:E64520)&gt;0)</formula>
    </cfRule>
  </conditionalFormatting>
  <printOptions horizontalCentered="1"/>
  <pageMargins left="0.37430555555555556" right="0.23194444444444445" top="0.4076388888888889" bottom="0.08680555555555555" header="0.18611111111111112" footer="0.5118055555555555"/>
  <pageSetup horizontalDpi="300" verticalDpi="300" orientation="portrait" paperSize="9"/>
  <headerFooter alignWithMargins="0">
    <oddHeader>&amp;R&amp;"Verdana,Normalny"&amp;6ver. 141003
Wydruk &amp;D  &amp;T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X180"/>
  <sheetViews>
    <sheetView zoomScale="110" zoomScaleNormal="110" workbookViewId="0" topLeftCell="A1">
      <selection activeCell="F3" sqref="F3"/>
    </sheetView>
  </sheetViews>
  <sheetFormatPr defaultColWidth="9.00390625" defaultRowHeight="12.75"/>
  <cols>
    <col min="1" max="1" width="5.00390625" style="5" customWidth="1"/>
    <col min="2" max="2" width="9.125" style="114" customWidth="1"/>
    <col min="3" max="3" width="9.75390625" style="114" customWidth="1"/>
    <col min="4" max="4" width="9.125" style="114" customWidth="1"/>
    <col min="5" max="5" width="11.875" style="5" customWidth="1"/>
    <col min="6" max="6" width="10.25390625" style="114" customWidth="1"/>
    <col min="7" max="8" width="13.25390625" style="5" customWidth="1"/>
    <col min="9" max="9" width="14.375" style="5" customWidth="1"/>
    <col min="10" max="16384" width="9.125" style="5" customWidth="1"/>
  </cols>
  <sheetData>
    <row r="1" spans="1:76" s="23" customFormat="1" ht="33.75" customHeight="1">
      <c r="A1" s="115" t="s">
        <v>47</v>
      </c>
      <c r="B1" s="115"/>
      <c r="C1" s="115"/>
      <c r="D1" s="115"/>
      <c r="E1" s="115"/>
      <c r="F1" s="115"/>
      <c r="G1" s="115"/>
      <c r="H1" s="115"/>
      <c r="I1" s="115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</row>
    <row r="2" spans="1:76" ht="12.75">
      <c r="A2" s="116" t="s">
        <v>15</v>
      </c>
      <c r="B2" s="117" t="s">
        <v>48</v>
      </c>
      <c r="C2" s="117"/>
      <c r="D2" s="117" t="s">
        <v>49</v>
      </c>
      <c r="E2" s="117" t="s">
        <v>50</v>
      </c>
      <c r="F2" s="117" t="s">
        <v>51</v>
      </c>
      <c r="G2" s="117" t="s">
        <v>52</v>
      </c>
      <c r="H2" s="117" t="s">
        <v>53</v>
      </c>
      <c r="I2" s="118" t="s">
        <v>54</v>
      </c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</row>
    <row r="3" spans="1:76" ht="12.75">
      <c r="A3" s="119">
        <v>1</v>
      </c>
      <c r="B3" s="120">
        <f>ZAM_LAKIER!B18</f>
        <v>0</v>
      </c>
      <c r="C3" s="121">
        <f>ZAM_LAKIER!C18</f>
        <v>0</v>
      </c>
      <c r="D3" s="121">
        <f>ZAM_LAKIER!D18</f>
        <v>0</v>
      </c>
      <c r="E3" s="122">
        <f>B3*C3*D3/1000000</f>
        <v>0</v>
      </c>
      <c r="F3" s="123"/>
      <c r="G3" s="124">
        <f>E3*F3</f>
        <v>0</v>
      </c>
      <c r="H3" s="125"/>
      <c r="I3" s="126">
        <f>G3+(G3*H3/100)</f>
        <v>0</v>
      </c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</row>
    <row r="4" spans="1:76" ht="12.75">
      <c r="A4" s="119">
        <v>2</v>
      </c>
      <c r="B4" s="120">
        <f>ZAM_LAKIER!B19</f>
        <v>0</v>
      </c>
      <c r="C4" s="121">
        <f>ZAM_LAKIER!C19</f>
        <v>0</v>
      </c>
      <c r="D4" s="121">
        <f>ZAM_LAKIER!D19</f>
        <v>0</v>
      </c>
      <c r="E4" s="122">
        <f>B4*C4*D4/1000000</f>
        <v>0</v>
      </c>
      <c r="F4" s="123"/>
      <c r="G4" s="124">
        <f>E4*F4</f>
        <v>0</v>
      </c>
      <c r="H4" s="125"/>
      <c r="I4" s="126">
        <f>G4+(G4*H4/100)</f>
        <v>0</v>
      </c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</row>
    <row r="5" spans="1:76" ht="12.75">
      <c r="A5" s="119">
        <v>3</v>
      </c>
      <c r="B5" s="120">
        <f>ZAM_LAKIER!B20</f>
        <v>0</v>
      </c>
      <c r="C5" s="121">
        <f>ZAM_LAKIER!C20</f>
        <v>0</v>
      </c>
      <c r="D5" s="121">
        <f>ZAM_LAKIER!D20</f>
        <v>0</v>
      </c>
      <c r="E5" s="122">
        <f>B5*C5*D5/1000000</f>
        <v>0</v>
      </c>
      <c r="F5" s="123"/>
      <c r="G5" s="124">
        <f>E5*F5</f>
        <v>0</v>
      </c>
      <c r="H5" s="125"/>
      <c r="I5" s="126">
        <f>G5+(G5*H5/100)</f>
        <v>0</v>
      </c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</row>
    <row r="6" spans="1:76" ht="12.75">
      <c r="A6" s="119">
        <v>4</v>
      </c>
      <c r="B6" s="120">
        <f>ZAM_LAKIER!B21</f>
        <v>0</v>
      </c>
      <c r="C6" s="121">
        <f>ZAM_LAKIER!C21</f>
        <v>0</v>
      </c>
      <c r="D6" s="121">
        <f>ZAM_LAKIER!D21</f>
        <v>0</v>
      </c>
      <c r="E6" s="122">
        <f>B6*C6*D6/1000000</f>
        <v>0</v>
      </c>
      <c r="F6" s="123"/>
      <c r="G6" s="124">
        <f>E6*F6</f>
        <v>0</v>
      </c>
      <c r="H6" s="125"/>
      <c r="I6" s="126">
        <f>G6+(G6*H6/100)</f>
        <v>0</v>
      </c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</row>
    <row r="7" spans="1:76" ht="12.75">
      <c r="A7" s="119">
        <v>5</v>
      </c>
      <c r="B7" s="120">
        <f>ZAM_LAKIER!B22</f>
        <v>0</v>
      </c>
      <c r="C7" s="121">
        <f>ZAM_LAKIER!C22</f>
        <v>0</v>
      </c>
      <c r="D7" s="121">
        <f>ZAM_LAKIER!D22</f>
        <v>0</v>
      </c>
      <c r="E7" s="122">
        <f>B7*C7*D7/1000000</f>
        <v>0</v>
      </c>
      <c r="F7" s="123"/>
      <c r="G7" s="124">
        <f>E7*F7</f>
        <v>0</v>
      </c>
      <c r="H7" s="125"/>
      <c r="I7" s="126">
        <f>G7+(G7*H7/100)</f>
        <v>0</v>
      </c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</row>
    <row r="8" spans="1:76" ht="12.75">
      <c r="A8" s="119">
        <v>6</v>
      </c>
      <c r="B8" s="120">
        <f>ZAM_LAKIER!B23</f>
        <v>0</v>
      </c>
      <c r="C8" s="121">
        <f>ZAM_LAKIER!C23</f>
        <v>0</v>
      </c>
      <c r="D8" s="121">
        <f>ZAM_LAKIER!D23</f>
        <v>0</v>
      </c>
      <c r="E8" s="122">
        <f>B8*C8*D8/1000000</f>
        <v>0</v>
      </c>
      <c r="F8" s="123"/>
      <c r="G8" s="124">
        <f>E8*F8</f>
        <v>0</v>
      </c>
      <c r="H8" s="125"/>
      <c r="I8" s="126">
        <f>G8+(G8*H8/100)</f>
        <v>0</v>
      </c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</row>
    <row r="9" spans="1:76" ht="12.75">
      <c r="A9" s="119">
        <v>7</v>
      </c>
      <c r="B9" s="120">
        <f>ZAM_LAKIER!B24</f>
        <v>0</v>
      </c>
      <c r="C9" s="121">
        <f>ZAM_LAKIER!C24</f>
        <v>0</v>
      </c>
      <c r="D9" s="121">
        <f>ZAM_LAKIER!D24</f>
        <v>0</v>
      </c>
      <c r="E9" s="122">
        <f>B9*C9*D9/1000000</f>
        <v>0</v>
      </c>
      <c r="F9" s="123"/>
      <c r="G9" s="124">
        <f>E9*F9</f>
        <v>0</v>
      </c>
      <c r="H9" s="125"/>
      <c r="I9" s="126">
        <f>G9+(G9*H9/100)</f>
        <v>0</v>
      </c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</row>
    <row r="10" spans="1:76" ht="12.75">
      <c r="A10" s="119">
        <v>8</v>
      </c>
      <c r="B10" s="120">
        <f>ZAM_LAKIER!B25</f>
        <v>0</v>
      </c>
      <c r="C10" s="121">
        <f>ZAM_LAKIER!C25</f>
        <v>0</v>
      </c>
      <c r="D10" s="121">
        <f>ZAM_LAKIER!D25</f>
        <v>0</v>
      </c>
      <c r="E10" s="122">
        <f>B10*C10*D10/1000000</f>
        <v>0</v>
      </c>
      <c r="F10" s="123"/>
      <c r="G10" s="124">
        <f>E10*F10</f>
        <v>0</v>
      </c>
      <c r="H10" s="125"/>
      <c r="I10" s="126">
        <f>G10+(G10*H10/100)</f>
        <v>0</v>
      </c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</row>
    <row r="11" spans="1:76" ht="12.75">
      <c r="A11" s="119">
        <v>9</v>
      </c>
      <c r="B11" s="120">
        <f>ZAM_LAKIER!B26</f>
        <v>0</v>
      </c>
      <c r="C11" s="121">
        <f>ZAM_LAKIER!C26</f>
        <v>0</v>
      </c>
      <c r="D11" s="121">
        <f>ZAM_LAKIER!D26</f>
        <v>0</v>
      </c>
      <c r="E11" s="122">
        <f>B11*C11*D11/1000000</f>
        <v>0</v>
      </c>
      <c r="F11" s="123"/>
      <c r="G11" s="124">
        <f>E11*F11</f>
        <v>0</v>
      </c>
      <c r="H11" s="125"/>
      <c r="I11" s="126">
        <f>G11+(G11*H11/100)</f>
        <v>0</v>
      </c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</row>
    <row r="12" spans="1:76" ht="12.75">
      <c r="A12" s="119">
        <v>10</v>
      </c>
      <c r="B12" s="120">
        <f>ZAM_LAKIER!B27</f>
        <v>0</v>
      </c>
      <c r="C12" s="121">
        <f>ZAM_LAKIER!C27</f>
        <v>0</v>
      </c>
      <c r="D12" s="121">
        <f>ZAM_LAKIER!D27</f>
        <v>0</v>
      </c>
      <c r="E12" s="122">
        <f>B12*C12*D12/1000000</f>
        <v>0</v>
      </c>
      <c r="F12" s="123"/>
      <c r="G12" s="124">
        <f>E12*F12</f>
        <v>0</v>
      </c>
      <c r="H12" s="125"/>
      <c r="I12" s="126">
        <f>G12+(G12*H12/100)</f>
        <v>0</v>
      </c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</row>
    <row r="13" spans="1:76" ht="12.75">
      <c r="A13" s="119">
        <v>11</v>
      </c>
      <c r="B13" s="120">
        <f>ZAM_LAKIER!B28</f>
        <v>0</v>
      </c>
      <c r="C13" s="121">
        <f>ZAM_LAKIER!C28</f>
        <v>0</v>
      </c>
      <c r="D13" s="121">
        <f>ZAM_LAKIER!D28</f>
        <v>0</v>
      </c>
      <c r="E13" s="122">
        <f>B13*C13*D13/1000000</f>
        <v>0</v>
      </c>
      <c r="F13" s="123"/>
      <c r="G13" s="124">
        <f>E13*F13</f>
        <v>0</v>
      </c>
      <c r="H13" s="125"/>
      <c r="I13" s="126">
        <f>G13+(G13*H13/100)</f>
        <v>0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</row>
    <row r="14" spans="1:76" ht="12.75">
      <c r="A14" s="119">
        <v>12</v>
      </c>
      <c r="B14" s="120">
        <f>ZAM_LAKIER!B29</f>
        <v>0</v>
      </c>
      <c r="C14" s="121">
        <f>ZAM_LAKIER!C29</f>
        <v>0</v>
      </c>
      <c r="D14" s="121">
        <f>ZAM_LAKIER!D29</f>
        <v>0</v>
      </c>
      <c r="E14" s="122">
        <f>B14*C14*D14/1000000</f>
        <v>0</v>
      </c>
      <c r="F14" s="123"/>
      <c r="G14" s="124">
        <f>E14*F14</f>
        <v>0</v>
      </c>
      <c r="H14" s="125"/>
      <c r="I14" s="126">
        <f>G14+(G14*H14/100)</f>
        <v>0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</row>
    <row r="15" spans="1:76" ht="12.75">
      <c r="A15" s="119">
        <v>13</v>
      </c>
      <c r="B15" s="120">
        <f>ZAM_LAKIER!B30</f>
        <v>0</v>
      </c>
      <c r="C15" s="121">
        <f>ZAM_LAKIER!C30</f>
        <v>0</v>
      </c>
      <c r="D15" s="121">
        <f>ZAM_LAKIER!D30</f>
        <v>0</v>
      </c>
      <c r="E15" s="122">
        <f>B15*C15*D15/1000000</f>
        <v>0</v>
      </c>
      <c r="F15" s="123"/>
      <c r="G15" s="124">
        <f>E15*F15</f>
        <v>0</v>
      </c>
      <c r="H15" s="125"/>
      <c r="I15" s="126">
        <f>G15+(G15*H15/100)</f>
        <v>0</v>
      </c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</row>
    <row r="16" spans="1:76" ht="12.75">
      <c r="A16" s="119">
        <v>14</v>
      </c>
      <c r="B16" s="120">
        <f>ZAM_LAKIER!B31</f>
        <v>0</v>
      </c>
      <c r="C16" s="121">
        <f>ZAM_LAKIER!C31</f>
        <v>0</v>
      </c>
      <c r="D16" s="121">
        <f>ZAM_LAKIER!D31</f>
        <v>0</v>
      </c>
      <c r="E16" s="122">
        <f>B16*C16*D16/1000000</f>
        <v>0</v>
      </c>
      <c r="F16" s="123"/>
      <c r="G16" s="124">
        <f>E16*F16</f>
        <v>0</v>
      </c>
      <c r="H16" s="125"/>
      <c r="I16" s="126">
        <f>G16+(G16*H16/100)</f>
        <v>0</v>
      </c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</row>
    <row r="17" spans="1:76" ht="12.75">
      <c r="A17" s="119">
        <v>15</v>
      </c>
      <c r="B17" s="120">
        <f>ZAM_LAKIER!B32</f>
        <v>0</v>
      </c>
      <c r="C17" s="121">
        <f>ZAM_LAKIER!C32</f>
        <v>0</v>
      </c>
      <c r="D17" s="121">
        <f>ZAM_LAKIER!D32</f>
        <v>0</v>
      </c>
      <c r="E17" s="122">
        <f>B17*C17*D17/1000000</f>
        <v>0</v>
      </c>
      <c r="F17" s="123"/>
      <c r="G17" s="124">
        <f>E17*F17</f>
        <v>0</v>
      </c>
      <c r="H17" s="125"/>
      <c r="I17" s="126">
        <f>G17+(G17*H17/100)</f>
        <v>0</v>
      </c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</row>
    <row r="18" spans="1:76" ht="12.75">
      <c r="A18" s="119">
        <v>16</v>
      </c>
      <c r="B18" s="120">
        <f>ZAM_LAKIER!B33</f>
        <v>0</v>
      </c>
      <c r="C18" s="121">
        <f>ZAM_LAKIER!C33</f>
        <v>0</v>
      </c>
      <c r="D18" s="121">
        <f>ZAM_LAKIER!D33</f>
        <v>0</v>
      </c>
      <c r="E18" s="122">
        <f>B18*C18*D18/1000000</f>
        <v>0</v>
      </c>
      <c r="F18" s="123"/>
      <c r="G18" s="124">
        <f>E18*F18</f>
        <v>0</v>
      </c>
      <c r="H18" s="125"/>
      <c r="I18" s="126">
        <f>G18+(G18*H18/100)</f>
        <v>0</v>
      </c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</row>
    <row r="19" spans="1:76" ht="12.75">
      <c r="A19" s="119">
        <v>17</v>
      </c>
      <c r="B19" s="120">
        <f>ZAM_LAKIER!B34</f>
        <v>0</v>
      </c>
      <c r="C19" s="121">
        <f>ZAM_LAKIER!C34</f>
        <v>0</v>
      </c>
      <c r="D19" s="121">
        <f>ZAM_LAKIER!D34</f>
        <v>0</v>
      </c>
      <c r="E19" s="122">
        <f>B19*C19*D19/1000000</f>
        <v>0</v>
      </c>
      <c r="F19" s="123"/>
      <c r="G19" s="124">
        <f>E19*F19</f>
        <v>0</v>
      </c>
      <c r="H19" s="125"/>
      <c r="I19" s="126">
        <f>G19+(G19*H19/100)</f>
        <v>0</v>
      </c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</row>
    <row r="20" spans="1:76" ht="12.75">
      <c r="A20" s="119">
        <v>18</v>
      </c>
      <c r="B20" s="120">
        <f>ZAM_LAKIER!B35</f>
        <v>0</v>
      </c>
      <c r="C20" s="121">
        <f>ZAM_LAKIER!C35</f>
        <v>0</v>
      </c>
      <c r="D20" s="121">
        <f>ZAM_LAKIER!D35</f>
        <v>0</v>
      </c>
      <c r="E20" s="122">
        <f>B20*C20*D20/1000000</f>
        <v>0</v>
      </c>
      <c r="F20" s="123"/>
      <c r="G20" s="124">
        <f>E20*F20</f>
        <v>0</v>
      </c>
      <c r="H20" s="125"/>
      <c r="I20" s="126">
        <f>G20+(G20*H20/100)</f>
        <v>0</v>
      </c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</row>
    <row r="21" spans="1:76" ht="12.75">
      <c r="A21" s="119">
        <v>19</v>
      </c>
      <c r="B21" s="120">
        <f>ZAM_LAKIER!B36</f>
        <v>0</v>
      </c>
      <c r="C21" s="121">
        <f>ZAM_LAKIER!C36</f>
        <v>0</v>
      </c>
      <c r="D21" s="121">
        <f>ZAM_LAKIER!D36</f>
        <v>0</v>
      </c>
      <c r="E21" s="122">
        <f>B21*C21*D21/1000000</f>
        <v>0</v>
      </c>
      <c r="F21" s="123"/>
      <c r="G21" s="124">
        <f>E21*F21</f>
        <v>0</v>
      </c>
      <c r="H21" s="125"/>
      <c r="I21" s="126">
        <f>G21+(G21*H21/100)</f>
        <v>0</v>
      </c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</row>
    <row r="22" spans="1:76" ht="12.75">
      <c r="A22" s="119">
        <v>20</v>
      </c>
      <c r="B22" s="120">
        <f>ZAM_LAKIER!B37</f>
        <v>0</v>
      </c>
      <c r="C22" s="121">
        <f>ZAM_LAKIER!C37</f>
        <v>0</v>
      </c>
      <c r="D22" s="121">
        <f>ZAM_LAKIER!D37</f>
        <v>0</v>
      </c>
      <c r="E22" s="122">
        <f>B22*C22*D22/1000000</f>
        <v>0</v>
      </c>
      <c r="F22" s="123"/>
      <c r="G22" s="124">
        <f>E22*F22</f>
        <v>0</v>
      </c>
      <c r="H22" s="125"/>
      <c r="I22" s="126">
        <f>G22+(G22*H22/100)</f>
        <v>0</v>
      </c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</row>
    <row r="23" spans="1:76" ht="12.75">
      <c r="A23" s="119">
        <v>21</v>
      </c>
      <c r="B23" s="120">
        <f>ZAM_LAKIER!B38</f>
        <v>0</v>
      </c>
      <c r="C23" s="121">
        <f>ZAM_LAKIER!C38</f>
        <v>0</v>
      </c>
      <c r="D23" s="121">
        <f>ZAM_LAKIER!D38</f>
        <v>0</v>
      </c>
      <c r="E23" s="122">
        <f>B23*C23*D23/1000000</f>
        <v>0</v>
      </c>
      <c r="F23" s="123"/>
      <c r="G23" s="124">
        <f>E23*F23</f>
        <v>0</v>
      </c>
      <c r="H23" s="125"/>
      <c r="I23" s="126">
        <f>G23+(G23*H23/100)</f>
        <v>0</v>
      </c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</row>
    <row r="24" spans="1:76" ht="12.75">
      <c r="A24" s="119">
        <v>22</v>
      </c>
      <c r="B24" s="120">
        <f>ZAM_LAKIER!B39</f>
        <v>0</v>
      </c>
      <c r="C24" s="121">
        <f>ZAM_LAKIER!C39</f>
        <v>0</v>
      </c>
      <c r="D24" s="121">
        <f>ZAM_LAKIER!D39</f>
        <v>0</v>
      </c>
      <c r="E24" s="122">
        <f>B24*C24*D24/1000000</f>
        <v>0</v>
      </c>
      <c r="F24" s="123"/>
      <c r="G24" s="124">
        <f>E24*F24</f>
        <v>0</v>
      </c>
      <c r="H24" s="125"/>
      <c r="I24" s="126">
        <f>G24+(G24*H24/100)</f>
        <v>0</v>
      </c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</row>
    <row r="25" spans="1:76" ht="12.75">
      <c r="A25" s="119">
        <v>23</v>
      </c>
      <c r="B25" s="120">
        <f>ZAM_LAKIER!B40</f>
        <v>0</v>
      </c>
      <c r="C25" s="121">
        <f>ZAM_LAKIER!C40</f>
        <v>0</v>
      </c>
      <c r="D25" s="121">
        <f>ZAM_LAKIER!D40</f>
        <v>0</v>
      </c>
      <c r="E25" s="122">
        <f>B25*C25*D25/1000000</f>
        <v>0</v>
      </c>
      <c r="F25" s="123"/>
      <c r="G25" s="124">
        <f>E25*F25</f>
        <v>0</v>
      </c>
      <c r="H25" s="125"/>
      <c r="I25" s="126">
        <f>G25+(G25*H25/100)</f>
        <v>0</v>
      </c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</row>
    <row r="26" spans="1:76" ht="12.75">
      <c r="A26" s="119">
        <v>24</v>
      </c>
      <c r="B26" s="120">
        <f>ZAM_LAKIER!B41</f>
        <v>0</v>
      </c>
      <c r="C26" s="121">
        <f>ZAM_LAKIER!C41</f>
        <v>0</v>
      </c>
      <c r="D26" s="121">
        <f>ZAM_LAKIER!D41</f>
        <v>0</v>
      </c>
      <c r="E26" s="122">
        <f>B26*C26*D26/1000000</f>
        <v>0</v>
      </c>
      <c r="F26" s="123"/>
      <c r="G26" s="124">
        <f>E26*F26</f>
        <v>0</v>
      </c>
      <c r="H26" s="125"/>
      <c r="I26" s="126">
        <f>G26+(G26*H26/100)</f>
        <v>0</v>
      </c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</row>
    <row r="27" spans="1:76" ht="12.75">
      <c r="A27" s="119">
        <v>25</v>
      </c>
      <c r="B27" s="120">
        <f>ZAM_LAKIER!B42</f>
        <v>0</v>
      </c>
      <c r="C27" s="121">
        <f>ZAM_LAKIER!C42</f>
        <v>0</v>
      </c>
      <c r="D27" s="121">
        <f>ZAM_LAKIER!D42</f>
        <v>0</v>
      </c>
      <c r="E27" s="122">
        <f>B27*C27*D27/1000000</f>
        <v>0</v>
      </c>
      <c r="F27" s="123"/>
      <c r="G27" s="124">
        <f>E27*F27</f>
        <v>0</v>
      </c>
      <c r="H27" s="125"/>
      <c r="I27" s="126">
        <f>G27+(G27*H27/100)</f>
        <v>0</v>
      </c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</row>
    <row r="28" spans="1:76" ht="12.75">
      <c r="A28" s="119">
        <v>26</v>
      </c>
      <c r="B28" s="127"/>
      <c r="C28" s="128"/>
      <c r="D28" s="128"/>
      <c r="E28" s="122">
        <f>B28*C28*D28/1000000</f>
        <v>0</v>
      </c>
      <c r="F28" s="123"/>
      <c r="G28" s="124">
        <f>E28*F28</f>
        <v>0</v>
      </c>
      <c r="H28" s="125"/>
      <c r="I28" s="126">
        <f>G28+(G28*H28/100)</f>
        <v>0</v>
      </c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</row>
    <row r="29" spans="1:76" ht="12.75">
      <c r="A29" s="119">
        <v>27</v>
      </c>
      <c r="B29" s="127"/>
      <c r="C29" s="128"/>
      <c r="D29" s="128"/>
      <c r="E29" s="122">
        <f>B29*C29*D29/1000000</f>
        <v>0</v>
      </c>
      <c r="F29" s="123"/>
      <c r="G29" s="124">
        <f>E29*F29</f>
        <v>0</v>
      </c>
      <c r="H29" s="125"/>
      <c r="I29" s="126">
        <f>G29+(G29*H29/100)</f>
        <v>0</v>
      </c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</row>
    <row r="30" spans="1:76" ht="12.75">
      <c r="A30" s="119">
        <v>28</v>
      </c>
      <c r="B30" s="127"/>
      <c r="C30" s="128"/>
      <c r="D30" s="128"/>
      <c r="E30" s="122">
        <f>B30*C30*D30/1000000</f>
        <v>0</v>
      </c>
      <c r="F30" s="123"/>
      <c r="G30" s="124">
        <f>E30*F30</f>
        <v>0</v>
      </c>
      <c r="H30" s="125"/>
      <c r="I30" s="126">
        <f>G30+(G30*H30/100)</f>
        <v>0</v>
      </c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</row>
    <row r="31" spans="1:76" ht="12.75">
      <c r="A31" s="119">
        <v>29</v>
      </c>
      <c r="B31" s="127"/>
      <c r="C31" s="128"/>
      <c r="D31" s="128"/>
      <c r="E31" s="122">
        <f>B31*C31*D31/1000000</f>
        <v>0</v>
      </c>
      <c r="F31" s="123"/>
      <c r="G31" s="124">
        <f>E31*F31</f>
        <v>0</v>
      </c>
      <c r="H31" s="125"/>
      <c r="I31" s="126">
        <f>G31+(G31*H31/100)</f>
        <v>0</v>
      </c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</row>
    <row r="32" spans="1:76" ht="12.75">
      <c r="A32" s="119">
        <v>30</v>
      </c>
      <c r="B32" s="127"/>
      <c r="C32" s="128"/>
      <c r="D32" s="128"/>
      <c r="E32" s="122">
        <f>B32*C32*D32/1000000</f>
        <v>0</v>
      </c>
      <c r="F32" s="123"/>
      <c r="G32" s="124">
        <f>E32*F32</f>
        <v>0</v>
      </c>
      <c r="H32" s="125"/>
      <c r="I32" s="126">
        <f>G32+(G32*H32/100)</f>
        <v>0</v>
      </c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</row>
    <row r="33" spans="1:76" ht="12.75">
      <c r="A33" s="119">
        <v>31</v>
      </c>
      <c r="B33" s="127"/>
      <c r="C33" s="128"/>
      <c r="D33" s="128"/>
      <c r="E33" s="122">
        <f>B33*C33*D33/1000000</f>
        <v>0</v>
      </c>
      <c r="F33" s="123"/>
      <c r="G33" s="124">
        <f>E33*F33</f>
        <v>0</v>
      </c>
      <c r="H33" s="125"/>
      <c r="I33" s="126">
        <f>G33+(G33*H33/100)</f>
        <v>0</v>
      </c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</row>
    <row r="34" spans="1:76" ht="12.75">
      <c r="A34" s="119">
        <v>32</v>
      </c>
      <c r="B34" s="127"/>
      <c r="C34" s="128"/>
      <c r="D34" s="128"/>
      <c r="E34" s="122">
        <f>B34*C34*D34/1000000</f>
        <v>0</v>
      </c>
      <c r="F34" s="123"/>
      <c r="G34" s="124">
        <f>E34*F34</f>
        <v>0</v>
      </c>
      <c r="H34" s="125"/>
      <c r="I34" s="126">
        <f>G34+(G34*H34/100)</f>
        <v>0</v>
      </c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</row>
    <row r="35" spans="1:76" ht="12.75">
      <c r="A35" s="119">
        <v>33</v>
      </c>
      <c r="B35" s="127"/>
      <c r="C35" s="128"/>
      <c r="D35" s="128"/>
      <c r="E35" s="122">
        <f>B35*C35*D35/1000000</f>
        <v>0</v>
      </c>
      <c r="F35" s="123"/>
      <c r="G35" s="124">
        <f>E35*F35</f>
        <v>0</v>
      </c>
      <c r="H35" s="125"/>
      <c r="I35" s="126">
        <f>G35+(G35*H35/100)</f>
        <v>0</v>
      </c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</row>
    <row r="36" spans="1:76" ht="12.75">
      <c r="A36" s="119">
        <v>34</v>
      </c>
      <c r="B36" s="127"/>
      <c r="C36" s="128"/>
      <c r="D36" s="128"/>
      <c r="E36" s="122">
        <f>B36*C36*D36/1000000</f>
        <v>0</v>
      </c>
      <c r="F36" s="123"/>
      <c r="G36" s="124">
        <f>E36*F36</f>
        <v>0</v>
      </c>
      <c r="H36" s="125"/>
      <c r="I36" s="126">
        <f>G36+(G36*H36/100)</f>
        <v>0</v>
      </c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</row>
    <row r="37" spans="1:76" ht="12.75">
      <c r="A37" s="119">
        <v>35</v>
      </c>
      <c r="B37" s="127"/>
      <c r="C37" s="128"/>
      <c r="D37" s="128"/>
      <c r="E37" s="122">
        <f>B37*C37*D37/1000000</f>
        <v>0</v>
      </c>
      <c r="F37" s="123"/>
      <c r="G37" s="124">
        <f>E37*F37</f>
        <v>0</v>
      </c>
      <c r="H37" s="125"/>
      <c r="I37" s="126">
        <f>G37+(G37*H37/100)</f>
        <v>0</v>
      </c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</row>
    <row r="38" spans="1:76" ht="12.75">
      <c r="A38" s="119">
        <v>36</v>
      </c>
      <c r="B38" s="127"/>
      <c r="C38" s="128"/>
      <c r="D38" s="128"/>
      <c r="E38" s="122">
        <f>B38*C38*D38/1000000</f>
        <v>0</v>
      </c>
      <c r="F38" s="123"/>
      <c r="G38" s="124">
        <f>E38*F38</f>
        <v>0</v>
      </c>
      <c r="H38" s="125"/>
      <c r="I38" s="126">
        <f>G38+(G38*H38/100)</f>
        <v>0</v>
      </c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</row>
    <row r="39" spans="1:76" ht="12.75">
      <c r="A39" s="119">
        <v>37</v>
      </c>
      <c r="B39" s="127"/>
      <c r="C39" s="128"/>
      <c r="D39" s="128"/>
      <c r="E39" s="122">
        <f>B39*C39*D39/1000000</f>
        <v>0</v>
      </c>
      <c r="F39" s="123"/>
      <c r="G39" s="124">
        <f>E39*F39</f>
        <v>0</v>
      </c>
      <c r="H39" s="125"/>
      <c r="I39" s="126">
        <f>G39+(G39*H39/100)</f>
        <v>0</v>
      </c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</row>
    <row r="40" spans="1:76" ht="12.75">
      <c r="A40" s="129"/>
      <c r="B40" s="130" t="s">
        <v>55</v>
      </c>
      <c r="C40" s="130"/>
      <c r="D40" s="130">
        <f>SUM(D3:D39)</f>
        <v>0</v>
      </c>
      <c r="E40" s="131">
        <f>SUM(E3:E39)</f>
        <v>0</v>
      </c>
      <c r="F40" s="130" t="s">
        <v>56</v>
      </c>
      <c r="G40" s="132">
        <f>SUM(G3:G39)</f>
        <v>0</v>
      </c>
      <c r="H40" s="133" t="s">
        <v>56</v>
      </c>
      <c r="I40" s="134">
        <f>SUM(I3:I39)</f>
        <v>0</v>
      </c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</row>
    <row r="41" spans="1:76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</row>
    <row r="42" spans="1:76" ht="12.75">
      <c r="A42" s="4"/>
      <c r="B42" s="4"/>
      <c r="C42" s="4"/>
      <c r="D42" s="4"/>
      <c r="E42" s="4"/>
      <c r="F42" s="4"/>
      <c r="G42" s="135" t="s">
        <v>57</v>
      </c>
      <c r="H42" s="135"/>
      <c r="I42" s="136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</row>
    <row r="43" spans="1:76" ht="15" customHeight="1">
      <c r="A43" s="4"/>
      <c r="B43" s="137" t="str">
        <f>CONCATENATE(IF(E43&lt;0,"RABAT","MARŻA")," GLOBALNIE:")</f>
        <v>MARŻA GLOBALNIE:</v>
      </c>
      <c r="C43" s="137"/>
      <c r="D43" s="137"/>
      <c r="E43" s="138">
        <v>0</v>
      </c>
      <c r="F43" s="139" t="s">
        <v>58</v>
      </c>
      <c r="G43" s="140">
        <f>I40+(E43*I40/100)</f>
        <v>0</v>
      </c>
      <c r="H43" s="140"/>
      <c r="I43" s="136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</row>
    <row r="44" spans="1:76" ht="15" customHeight="1">
      <c r="A44" s="4"/>
      <c r="B44" s="137"/>
      <c r="C44" s="137"/>
      <c r="D44" s="137"/>
      <c r="E44" s="141">
        <f>(E43*I40/100)</f>
        <v>0</v>
      </c>
      <c r="F44" s="142" t="s">
        <v>59</v>
      </c>
      <c r="G44" s="140"/>
      <c r="H44" s="140"/>
      <c r="I44" s="136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</row>
    <row r="45" spans="1:76" s="23" customFormat="1" ht="9.75" customHeight="1">
      <c r="A45" s="4"/>
      <c r="B45" s="143"/>
      <c r="C45" s="143"/>
      <c r="D45" s="144"/>
      <c r="E45" s="145" t="s">
        <v>60</v>
      </c>
      <c r="F45" s="146" t="s">
        <v>58</v>
      </c>
      <c r="G45" s="135" t="s">
        <v>61</v>
      </c>
      <c r="H45" s="135"/>
      <c r="I45" s="136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</row>
    <row r="46" spans="1:76" s="23" customFormat="1" ht="18.75" customHeight="1">
      <c r="A46" s="4"/>
      <c r="B46" s="4"/>
      <c r="C46" s="4"/>
      <c r="D46" s="147"/>
      <c r="E46" s="148">
        <f>G43*F46</f>
        <v>0</v>
      </c>
      <c r="F46" s="149">
        <v>0.23</v>
      </c>
      <c r="G46" s="150">
        <f>G43+E46</f>
        <v>0</v>
      </c>
      <c r="H46" s="150"/>
      <c r="I46" s="136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</row>
    <row r="47" spans="1:76" s="23" customFormat="1" ht="12.75">
      <c r="A47" s="4"/>
      <c r="B47" s="4"/>
      <c r="C47" s="4"/>
      <c r="D47" s="4"/>
      <c r="E47" s="151"/>
      <c r="F47" s="151"/>
      <c r="G47" s="151"/>
      <c r="H47" s="151"/>
      <c r="I47" s="4"/>
      <c r="J47" s="4"/>
      <c r="K47" s="4"/>
      <c r="L47" s="4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</row>
    <row r="48" spans="1:76" s="23" customFormat="1" ht="12.75">
      <c r="A48" s="4"/>
      <c r="B48" s="4"/>
      <c r="C48" s="4"/>
      <c r="D48" s="152" t="s">
        <v>62</v>
      </c>
      <c r="E48" s="152"/>
      <c r="F48" s="136"/>
      <c r="G48" s="153" t="s">
        <v>63</v>
      </c>
      <c r="H48" s="153"/>
      <c r="I48" s="154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</row>
    <row r="49" spans="1:76" s="23" customFormat="1" ht="12.75">
      <c r="A49" s="4"/>
      <c r="B49" s="4"/>
      <c r="C49" s="4"/>
      <c r="D49" s="155">
        <f>IF(G46&lt;10,G46,IF(G46&lt;400,(CEILING(0.3*G46,10)+G46-FLOOR(G46,10)),CEILING(0.3*G46,100)+G46-FLOOR(G46,100)))</f>
        <v>0</v>
      </c>
      <c r="E49" s="155"/>
      <c r="F49" s="136"/>
      <c r="G49" s="156"/>
      <c r="H49" s="156"/>
      <c r="I49" s="154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</row>
    <row r="50" spans="1:76" s="23" customFormat="1" ht="12.75">
      <c r="A50" s="4"/>
      <c r="B50" s="4"/>
      <c r="C50" s="4"/>
      <c r="D50" s="157" t="s">
        <v>64</v>
      </c>
      <c r="E50" s="157"/>
      <c r="F50" s="136"/>
      <c r="G50" s="158" t="s">
        <v>65</v>
      </c>
      <c r="H50" s="158"/>
      <c r="I50" s="154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</row>
    <row r="51" spans="1:76" s="23" customFormat="1" ht="12.75">
      <c r="A51" s="4"/>
      <c r="B51" s="4"/>
      <c r="C51" s="4"/>
      <c r="D51" s="159">
        <f>G46-D49</f>
        <v>0</v>
      </c>
      <c r="E51" s="159"/>
      <c r="F51" s="136"/>
      <c r="G51" s="160">
        <f>G46-G49</f>
        <v>0</v>
      </c>
      <c r="H51" s="160"/>
      <c r="I51" s="154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</row>
    <row r="52" spans="1:76" s="23" customFormat="1" ht="12.75">
      <c r="A52" s="4"/>
      <c r="B52" s="4"/>
      <c r="C52" s="4"/>
      <c r="D52" s="143"/>
      <c r="E52" s="143"/>
      <c r="F52" s="4"/>
      <c r="G52" s="143"/>
      <c r="H52" s="143"/>
      <c r="I52" s="4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</row>
    <row r="53" spans="1:76" s="23" customFormat="1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22"/>
      <c r="BQ53" s="22"/>
      <c r="BR53" s="22"/>
      <c r="BS53" s="22"/>
      <c r="BT53" s="22"/>
      <c r="BU53" s="22"/>
      <c r="BV53" s="22"/>
      <c r="BW53" s="22"/>
      <c r="BX53" s="22"/>
    </row>
    <row r="54" spans="1:76" s="23" customFormat="1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22"/>
      <c r="BQ54" s="22"/>
      <c r="BR54" s="22"/>
      <c r="BS54" s="22"/>
      <c r="BT54" s="22"/>
      <c r="BU54" s="22"/>
      <c r="BV54" s="22"/>
      <c r="BW54" s="22"/>
      <c r="BX54" s="22"/>
    </row>
    <row r="55" spans="1:76" s="23" customFormat="1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22"/>
      <c r="BQ55" s="22"/>
      <c r="BR55" s="22"/>
      <c r="BS55" s="22"/>
      <c r="BT55" s="22"/>
      <c r="BU55" s="22"/>
      <c r="BV55" s="22"/>
      <c r="BW55" s="22"/>
      <c r="BX55" s="22"/>
    </row>
    <row r="56" spans="1:76" s="23" customFormat="1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22"/>
      <c r="BQ56" s="22"/>
      <c r="BR56" s="22"/>
      <c r="BS56" s="22"/>
      <c r="BT56" s="22"/>
      <c r="BU56" s="22"/>
      <c r="BV56" s="22"/>
      <c r="BW56" s="22"/>
      <c r="BX56" s="22"/>
    </row>
    <row r="57" spans="1:76" s="23" customFormat="1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22"/>
      <c r="BQ57" s="22"/>
      <c r="BR57" s="22"/>
      <c r="BS57" s="22"/>
      <c r="BT57" s="22"/>
      <c r="BU57" s="22"/>
      <c r="BV57" s="22"/>
      <c r="BW57" s="22"/>
      <c r="BX57" s="22"/>
    </row>
    <row r="58" spans="1:76" s="23" customFormat="1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22"/>
      <c r="BQ58" s="22"/>
      <c r="BR58" s="22"/>
      <c r="BS58" s="22"/>
      <c r="BT58" s="22"/>
      <c r="BU58" s="22"/>
      <c r="BV58" s="22"/>
      <c r="BW58" s="22"/>
      <c r="BX58" s="22"/>
    </row>
    <row r="59" spans="1:76" s="23" customFormat="1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22"/>
      <c r="BQ59" s="22"/>
      <c r="BR59" s="22"/>
      <c r="BS59" s="22"/>
      <c r="BT59" s="22"/>
      <c r="BU59" s="22"/>
      <c r="BV59" s="22"/>
      <c r="BW59" s="22"/>
      <c r="BX59" s="22"/>
    </row>
    <row r="60" spans="1:76" s="23" customFormat="1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22"/>
      <c r="BQ60" s="22"/>
      <c r="BR60" s="22"/>
      <c r="BS60" s="22"/>
      <c r="BT60" s="22"/>
      <c r="BU60" s="22"/>
      <c r="BV60" s="22"/>
      <c r="BW60" s="22"/>
      <c r="BX60" s="22"/>
    </row>
    <row r="61" spans="1:76" s="23" customFormat="1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22"/>
      <c r="BQ61" s="22"/>
      <c r="BR61" s="22"/>
      <c r="BS61" s="22"/>
      <c r="BT61" s="22"/>
      <c r="BU61" s="22"/>
      <c r="BV61" s="22"/>
      <c r="BW61" s="22"/>
      <c r="BX61" s="22"/>
    </row>
    <row r="62" spans="1:76" s="23" customFormat="1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22"/>
      <c r="BQ62" s="22"/>
      <c r="BR62" s="22"/>
      <c r="BS62" s="22"/>
      <c r="BT62" s="22"/>
      <c r="BU62" s="22"/>
      <c r="BV62" s="22"/>
      <c r="BW62" s="22"/>
      <c r="BX62" s="22"/>
    </row>
    <row r="63" spans="1:76" s="23" customFormat="1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22"/>
      <c r="BQ63" s="22"/>
      <c r="BR63" s="22"/>
      <c r="BS63" s="22"/>
      <c r="BT63" s="22"/>
      <c r="BU63" s="22"/>
      <c r="BV63" s="22"/>
      <c r="BW63" s="22"/>
      <c r="BX63" s="22"/>
    </row>
    <row r="64" spans="1:76" s="23" customFormat="1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22"/>
      <c r="BQ64" s="22"/>
      <c r="BR64" s="22"/>
      <c r="BS64" s="22"/>
      <c r="BT64" s="22"/>
      <c r="BU64" s="22"/>
      <c r="BV64" s="22"/>
      <c r="BW64" s="22"/>
      <c r="BX64" s="22"/>
    </row>
    <row r="65" spans="1:76" s="23" customFormat="1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22"/>
      <c r="BQ65" s="22"/>
      <c r="BR65" s="22"/>
      <c r="BS65" s="22"/>
      <c r="BT65" s="22"/>
      <c r="BU65" s="22"/>
      <c r="BV65" s="22"/>
      <c r="BW65" s="22"/>
      <c r="BX65" s="22"/>
    </row>
    <row r="66" spans="1:76" s="23" customFormat="1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22"/>
      <c r="BQ66" s="22"/>
      <c r="BR66" s="22"/>
      <c r="BS66" s="22"/>
      <c r="BT66" s="22"/>
      <c r="BU66" s="22"/>
      <c r="BV66" s="22"/>
      <c r="BW66" s="22"/>
      <c r="BX66" s="22"/>
    </row>
    <row r="67" spans="1:76" s="23" customFormat="1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22"/>
      <c r="BQ67" s="22"/>
      <c r="BR67" s="22"/>
      <c r="BS67" s="22"/>
      <c r="BT67" s="22"/>
      <c r="BU67" s="22"/>
      <c r="BV67" s="22"/>
      <c r="BW67" s="22"/>
      <c r="BX67" s="22"/>
    </row>
    <row r="68" spans="1:76" s="23" customFormat="1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22"/>
      <c r="BQ68" s="22"/>
      <c r="BR68" s="22"/>
      <c r="BS68" s="22"/>
      <c r="BT68" s="22"/>
      <c r="BU68" s="22"/>
      <c r="BV68" s="22"/>
      <c r="BW68" s="22"/>
      <c r="BX68" s="22"/>
    </row>
    <row r="69" spans="1:76" s="23" customFormat="1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22"/>
      <c r="BQ69" s="22"/>
      <c r="BR69" s="22"/>
      <c r="BS69" s="22"/>
      <c r="BT69" s="22"/>
      <c r="BU69" s="22"/>
      <c r="BV69" s="22"/>
      <c r="BW69" s="22"/>
      <c r="BX69" s="22"/>
    </row>
    <row r="70" spans="1:76" s="23" customFormat="1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22"/>
      <c r="BQ70" s="22"/>
      <c r="BR70" s="22"/>
      <c r="BS70" s="22"/>
      <c r="BT70" s="22"/>
      <c r="BU70" s="22"/>
      <c r="BV70" s="22"/>
      <c r="BW70" s="22"/>
      <c r="BX70" s="22"/>
    </row>
    <row r="71" spans="1:76" s="23" customFormat="1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22"/>
      <c r="BQ71" s="22"/>
      <c r="BR71" s="22"/>
      <c r="BS71" s="22"/>
      <c r="BT71" s="22"/>
      <c r="BU71" s="22"/>
      <c r="BV71" s="22"/>
      <c r="BW71" s="22"/>
      <c r="BX71" s="22"/>
    </row>
    <row r="72" spans="1:76" s="23" customFormat="1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22"/>
      <c r="BQ72" s="22"/>
      <c r="BR72" s="22"/>
      <c r="BS72" s="22"/>
      <c r="BT72" s="22"/>
      <c r="BU72" s="22"/>
      <c r="BV72" s="22"/>
      <c r="BW72" s="22"/>
      <c r="BX72" s="22"/>
    </row>
    <row r="73" spans="1:76" s="23" customFormat="1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22"/>
      <c r="BQ73" s="22"/>
      <c r="BR73" s="22"/>
      <c r="BS73" s="22"/>
      <c r="BT73" s="22"/>
      <c r="BU73" s="22"/>
      <c r="BV73" s="22"/>
      <c r="BW73" s="22"/>
      <c r="BX73" s="22"/>
    </row>
    <row r="74" spans="1:76" s="23" customFormat="1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22"/>
      <c r="BQ74" s="22"/>
      <c r="BR74" s="22"/>
      <c r="BS74" s="22"/>
      <c r="BT74" s="22"/>
      <c r="BU74" s="22"/>
      <c r="BV74" s="22"/>
      <c r="BW74" s="22"/>
      <c r="BX74" s="22"/>
    </row>
    <row r="75" spans="1:76" s="23" customFormat="1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22"/>
      <c r="BQ75" s="22"/>
      <c r="BR75" s="22"/>
      <c r="BS75" s="22"/>
      <c r="BT75" s="22"/>
      <c r="BU75" s="22"/>
      <c r="BV75" s="22"/>
      <c r="BW75" s="22"/>
      <c r="BX75" s="22"/>
    </row>
    <row r="76" spans="1:76" s="23" customFormat="1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22"/>
      <c r="BQ76" s="22"/>
      <c r="BR76" s="22"/>
      <c r="BS76" s="22"/>
      <c r="BT76" s="22"/>
      <c r="BU76" s="22"/>
      <c r="BV76" s="22"/>
      <c r="BW76" s="22"/>
      <c r="BX76" s="22"/>
    </row>
    <row r="77" spans="1:76" s="23" customFormat="1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22"/>
      <c r="BQ77" s="22"/>
      <c r="BR77" s="22"/>
      <c r="BS77" s="22"/>
      <c r="BT77" s="22"/>
      <c r="BU77" s="22"/>
      <c r="BV77" s="22"/>
      <c r="BW77" s="22"/>
      <c r="BX77" s="22"/>
    </row>
    <row r="78" spans="1:76" s="23" customFormat="1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22"/>
      <c r="BQ78" s="22"/>
      <c r="BR78" s="22"/>
      <c r="BS78" s="22"/>
      <c r="BT78" s="22"/>
      <c r="BU78" s="22"/>
      <c r="BV78" s="22"/>
      <c r="BW78" s="22"/>
      <c r="BX78" s="22"/>
    </row>
    <row r="79" spans="1:76" s="23" customFormat="1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22"/>
      <c r="BQ79" s="22"/>
      <c r="BR79" s="22"/>
      <c r="BS79" s="22"/>
      <c r="BT79" s="22"/>
      <c r="BU79" s="22"/>
      <c r="BV79" s="22"/>
      <c r="BW79" s="22"/>
      <c r="BX79" s="22"/>
    </row>
    <row r="80" spans="1:76" s="23" customFormat="1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22"/>
      <c r="BQ80" s="22"/>
      <c r="BR80" s="22"/>
      <c r="BS80" s="22"/>
      <c r="BT80" s="22"/>
      <c r="BU80" s="22"/>
      <c r="BV80" s="22"/>
      <c r="BW80" s="22"/>
      <c r="BX80" s="22"/>
    </row>
    <row r="81" spans="1:76" s="23" customFormat="1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22"/>
      <c r="BQ81" s="22"/>
      <c r="BR81" s="22"/>
      <c r="BS81" s="22"/>
      <c r="BT81" s="22"/>
      <c r="BU81" s="22"/>
      <c r="BV81" s="22"/>
      <c r="BW81" s="22"/>
      <c r="BX81" s="22"/>
    </row>
    <row r="82" spans="1:76" s="23" customFormat="1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22"/>
      <c r="BQ82" s="22"/>
      <c r="BR82" s="22"/>
      <c r="BS82" s="22"/>
      <c r="BT82" s="22"/>
      <c r="BU82" s="22"/>
      <c r="BV82" s="22"/>
      <c r="BW82" s="22"/>
      <c r="BX82" s="22"/>
    </row>
    <row r="83" spans="1:76" s="23" customFormat="1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22"/>
      <c r="BQ83" s="22"/>
      <c r="BR83" s="22"/>
      <c r="BS83" s="22"/>
      <c r="BT83" s="22"/>
      <c r="BU83" s="22"/>
      <c r="BV83" s="22"/>
      <c r="BW83" s="22"/>
      <c r="BX83" s="22"/>
    </row>
    <row r="84" spans="1:76" s="23" customFormat="1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22"/>
      <c r="BQ84" s="22"/>
      <c r="BR84" s="22"/>
      <c r="BS84" s="22"/>
      <c r="BT84" s="22"/>
      <c r="BU84" s="22"/>
      <c r="BV84" s="22"/>
      <c r="BW84" s="22"/>
      <c r="BX84" s="22"/>
    </row>
    <row r="85" spans="1:76" s="23" customFormat="1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22"/>
      <c r="BQ85" s="22"/>
      <c r="BR85" s="22"/>
      <c r="BS85" s="22"/>
      <c r="BT85" s="22"/>
      <c r="BU85" s="22"/>
      <c r="BV85" s="22"/>
      <c r="BW85" s="22"/>
      <c r="BX85" s="22"/>
    </row>
    <row r="86" spans="1:76" s="23" customFormat="1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22"/>
      <c r="BQ86" s="22"/>
      <c r="BR86" s="22"/>
      <c r="BS86" s="22"/>
      <c r="BT86" s="22"/>
      <c r="BU86" s="22"/>
      <c r="BV86" s="22"/>
      <c r="BW86" s="22"/>
      <c r="BX86" s="22"/>
    </row>
    <row r="87" spans="1:76" s="23" customFormat="1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22"/>
      <c r="BQ87" s="22"/>
      <c r="BR87" s="22"/>
      <c r="BS87" s="22"/>
      <c r="BT87" s="22"/>
      <c r="BU87" s="22"/>
      <c r="BV87" s="22"/>
      <c r="BW87" s="22"/>
      <c r="BX87" s="22"/>
    </row>
    <row r="88" spans="1:76" s="23" customFormat="1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22"/>
      <c r="BQ88" s="22"/>
      <c r="BR88" s="22"/>
      <c r="BS88" s="22"/>
      <c r="BT88" s="22"/>
      <c r="BU88" s="22"/>
      <c r="BV88" s="22"/>
      <c r="BW88" s="22"/>
      <c r="BX88" s="22"/>
    </row>
    <row r="89" spans="1:76" s="23" customFormat="1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22"/>
      <c r="BQ89" s="22"/>
      <c r="BR89" s="22"/>
      <c r="BS89" s="22"/>
      <c r="BT89" s="22"/>
      <c r="BU89" s="22"/>
      <c r="BV89" s="22"/>
      <c r="BW89" s="22"/>
      <c r="BX89" s="22"/>
    </row>
    <row r="90" spans="1:76" s="23" customFormat="1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22"/>
      <c r="BQ90" s="22"/>
      <c r="BR90" s="22"/>
      <c r="BS90" s="22"/>
      <c r="BT90" s="22"/>
      <c r="BU90" s="22"/>
      <c r="BV90" s="22"/>
      <c r="BW90" s="22"/>
      <c r="BX90" s="22"/>
    </row>
    <row r="91" spans="1:76" s="23" customFormat="1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22"/>
      <c r="BQ91" s="22"/>
      <c r="BR91" s="22"/>
      <c r="BS91" s="22"/>
      <c r="BT91" s="22"/>
      <c r="BU91" s="22"/>
      <c r="BV91" s="22"/>
      <c r="BW91" s="22"/>
      <c r="BX91" s="22"/>
    </row>
    <row r="92" spans="1:76" s="23" customFormat="1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22"/>
      <c r="BQ92" s="22"/>
      <c r="BR92" s="22"/>
      <c r="BS92" s="22"/>
      <c r="BT92" s="22"/>
      <c r="BU92" s="22"/>
      <c r="BV92" s="22"/>
      <c r="BW92" s="22"/>
      <c r="BX92" s="22"/>
    </row>
    <row r="93" spans="1:76" s="23" customFormat="1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22"/>
      <c r="BQ93" s="22"/>
      <c r="BR93" s="22"/>
      <c r="BS93" s="22"/>
      <c r="BT93" s="22"/>
      <c r="BU93" s="22"/>
      <c r="BV93" s="22"/>
      <c r="BW93" s="22"/>
      <c r="BX93" s="22"/>
    </row>
    <row r="94" spans="1:76" s="23" customFormat="1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22"/>
      <c r="BQ94" s="22"/>
      <c r="BR94" s="22"/>
      <c r="BS94" s="22"/>
      <c r="BT94" s="22"/>
      <c r="BU94" s="22"/>
      <c r="BV94" s="22"/>
      <c r="BW94" s="22"/>
      <c r="BX94" s="22"/>
    </row>
    <row r="95" spans="1:76" s="23" customFormat="1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22"/>
      <c r="BQ95" s="22"/>
      <c r="BR95" s="22"/>
      <c r="BS95" s="22"/>
      <c r="BT95" s="22"/>
      <c r="BU95" s="22"/>
      <c r="BV95" s="22"/>
      <c r="BW95" s="22"/>
      <c r="BX95" s="22"/>
    </row>
    <row r="96" spans="1:76" s="23" customFormat="1" ht="12.75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</row>
    <row r="97" spans="1:76" s="23" customFormat="1" ht="12.75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</row>
    <row r="98" spans="1:76" s="23" customFormat="1" ht="12.75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</row>
    <row r="99" spans="1:76" s="23" customFormat="1" ht="12.75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</row>
    <row r="100" spans="1:76" s="23" customFormat="1" ht="12.75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</row>
    <row r="101" spans="1:76" s="23" customFormat="1" ht="12.75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</row>
    <row r="102" spans="1:76" s="23" customFormat="1" ht="12.75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</row>
    <row r="103" spans="1:76" s="23" customFormat="1" ht="12.75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</row>
    <row r="104" spans="1:76" s="23" customFormat="1" ht="12.75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</row>
    <row r="105" spans="1:76" s="23" customFormat="1" ht="12.75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</row>
    <row r="106" spans="1:76" s="23" customFormat="1" ht="12.75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</row>
    <row r="107" spans="1:76" s="23" customFormat="1" ht="12.75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</row>
    <row r="108" spans="1:76" s="23" customFormat="1" ht="12.75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</row>
    <row r="109" spans="1:76" s="23" customFormat="1" ht="12.75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</row>
    <row r="110" spans="1:76" s="23" customFormat="1" ht="12.75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</row>
    <row r="111" spans="1:76" s="23" customFormat="1" ht="12.75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</row>
    <row r="112" spans="1:76" s="23" customFormat="1" ht="12.75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  <c r="BX112" s="22"/>
    </row>
    <row r="113" spans="1:76" s="23" customFormat="1" ht="12.75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</row>
    <row r="114" spans="1:76" s="23" customFormat="1" ht="12.75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  <c r="BX114" s="22"/>
    </row>
    <row r="115" spans="1:76" s="23" customFormat="1" ht="12.75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</row>
    <row r="116" spans="1:76" s="23" customFormat="1" ht="12.75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  <c r="BW116" s="22"/>
      <c r="BX116" s="22"/>
    </row>
    <row r="117" spans="1:76" s="23" customFormat="1" ht="12.75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2"/>
    </row>
    <row r="118" spans="1:76" s="23" customFormat="1" ht="12.75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</row>
    <row r="119" spans="1:76" s="23" customFormat="1" ht="12.75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</row>
    <row r="120" spans="1:76" s="23" customFormat="1" ht="12.75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</row>
    <row r="121" spans="1:76" s="23" customFormat="1" ht="12.75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</row>
    <row r="122" spans="1:76" s="23" customFormat="1" ht="12.75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</row>
    <row r="123" spans="1:76" s="23" customFormat="1" ht="12.75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2"/>
    </row>
    <row r="124" spans="1:76" s="23" customFormat="1" ht="12.75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  <c r="BS124" s="22"/>
      <c r="BT124" s="22"/>
      <c r="BU124" s="22"/>
      <c r="BV124" s="22"/>
      <c r="BW124" s="22"/>
      <c r="BX124" s="22"/>
    </row>
    <row r="125" spans="1:76" s="23" customFormat="1" ht="12.75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  <c r="BS125" s="22"/>
      <c r="BT125" s="22"/>
      <c r="BU125" s="22"/>
      <c r="BV125" s="22"/>
      <c r="BW125" s="22"/>
      <c r="BX125" s="22"/>
    </row>
    <row r="126" spans="1:76" s="23" customFormat="1" ht="12.75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  <c r="BS126" s="22"/>
      <c r="BT126" s="22"/>
      <c r="BU126" s="22"/>
      <c r="BV126" s="22"/>
      <c r="BW126" s="22"/>
      <c r="BX126" s="22"/>
    </row>
    <row r="127" spans="1:76" s="23" customFormat="1" ht="12.75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2"/>
      <c r="BT127" s="22"/>
      <c r="BU127" s="22"/>
      <c r="BV127" s="22"/>
      <c r="BW127" s="22"/>
      <c r="BX127" s="22"/>
    </row>
    <row r="128" spans="1:76" s="23" customFormat="1" ht="12.75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T128" s="22"/>
      <c r="BU128" s="22"/>
      <c r="BV128" s="22"/>
      <c r="BW128" s="22"/>
      <c r="BX128" s="22"/>
    </row>
    <row r="129" spans="1:76" s="23" customFormat="1" ht="12.75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  <c r="BS129" s="22"/>
      <c r="BT129" s="22"/>
      <c r="BU129" s="22"/>
      <c r="BV129" s="22"/>
      <c r="BW129" s="22"/>
      <c r="BX129" s="22"/>
    </row>
    <row r="130" spans="1:76" s="23" customFormat="1" ht="12.75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  <c r="BS130" s="22"/>
      <c r="BT130" s="22"/>
      <c r="BU130" s="22"/>
      <c r="BV130" s="22"/>
      <c r="BW130" s="22"/>
      <c r="BX130" s="22"/>
    </row>
    <row r="131" spans="1:76" s="23" customFormat="1" ht="12.75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22"/>
      <c r="BW131" s="22"/>
      <c r="BX131" s="22"/>
    </row>
    <row r="132" spans="1:76" s="23" customFormat="1" ht="12.75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  <c r="BS132" s="22"/>
      <c r="BT132" s="22"/>
      <c r="BU132" s="22"/>
      <c r="BV132" s="22"/>
      <c r="BW132" s="22"/>
      <c r="BX132" s="22"/>
    </row>
    <row r="133" spans="1:76" s="23" customFormat="1" ht="12.75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  <c r="BS133" s="22"/>
      <c r="BT133" s="22"/>
      <c r="BU133" s="22"/>
      <c r="BV133" s="22"/>
      <c r="BW133" s="22"/>
      <c r="BX133" s="22"/>
    </row>
    <row r="134" spans="1:76" s="23" customFormat="1" ht="12.75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2"/>
      <c r="BR134" s="22"/>
      <c r="BS134" s="22"/>
      <c r="BT134" s="22"/>
      <c r="BU134" s="22"/>
      <c r="BV134" s="22"/>
      <c r="BW134" s="22"/>
      <c r="BX134" s="22"/>
    </row>
    <row r="135" spans="1:76" s="23" customFormat="1" ht="12.75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22"/>
      <c r="BR135" s="22"/>
      <c r="BS135" s="22"/>
      <c r="BT135" s="22"/>
      <c r="BU135" s="22"/>
      <c r="BV135" s="22"/>
      <c r="BW135" s="22"/>
      <c r="BX135" s="22"/>
    </row>
    <row r="136" spans="1:76" s="23" customFormat="1" ht="12.75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  <c r="BS136" s="22"/>
      <c r="BT136" s="22"/>
      <c r="BU136" s="22"/>
      <c r="BV136" s="22"/>
      <c r="BW136" s="22"/>
      <c r="BX136" s="22"/>
    </row>
    <row r="137" spans="1:76" s="23" customFormat="1" ht="12.75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  <c r="BS137" s="22"/>
      <c r="BT137" s="22"/>
      <c r="BU137" s="22"/>
      <c r="BV137" s="22"/>
      <c r="BW137" s="22"/>
      <c r="BX137" s="22"/>
    </row>
    <row r="138" spans="1:76" s="23" customFormat="1" ht="12.75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22"/>
      <c r="BR138" s="22"/>
      <c r="BS138" s="22"/>
      <c r="BT138" s="22"/>
      <c r="BU138" s="22"/>
      <c r="BV138" s="22"/>
      <c r="BW138" s="22"/>
      <c r="BX138" s="22"/>
    </row>
    <row r="139" spans="1:76" s="23" customFormat="1" ht="12.75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  <c r="BS139" s="22"/>
      <c r="BT139" s="22"/>
      <c r="BU139" s="22"/>
      <c r="BV139" s="22"/>
      <c r="BW139" s="22"/>
      <c r="BX139" s="22"/>
    </row>
    <row r="140" spans="1:76" s="23" customFormat="1" ht="12.75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22"/>
      <c r="BR140" s="22"/>
      <c r="BS140" s="22"/>
      <c r="BT140" s="22"/>
      <c r="BU140" s="22"/>
      <c r="BV140" s="22"/>
      <c r="BW140" s="22"/>
      <c r="BX140" s="22"/>
    </row>
    <row r="141" spans="1:76" s="23" customFormat="1" ht="12.75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22"/>
      <c r="BR141" s="22"/>
      <c r="BS141" s="22"/>
      <c r="BT141" s="22"/>
      <c r="BU141" s="22"/>
      <c r="BV141" s="22"/>
      <c r="BW141" s="22"/>
      <c r="BX141" s="22"/>
    </row>
    <row r="142" spans="1:76" s="23" customFormat="1" ht="12.75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22"/>
      <c r="BR142" s="22"/>
      <c r="BS142" s="22"/>
      <c r="BT142" s="22"/>
      <c r="BU142" s="22"/>
      <c r="BV142" s="22"/>
      <c r="BW142" s="22"/>
      <c r="BX142" s="22"/>
    </row>
    <row r="143" spans="1:76" s="23" customFormat="1" ht="12.75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  <c r="BS143" s="22"/>
      <c r="BT143" s="22"/>
      <c r="BU143" s="22"/>
      <c r="BV143" s="22"/>
      <c r="BW143" s="22"/>
      <c r="BX143" s="22"/>
    </row>
    <row r="144" spans="1:76" s="23" customFormat="1" ht="12.75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22"/>
      <c r="BR144" s="22"/>
      <c r="BS144" s="22"/>
      <c r="BT144" s="22"/>
      <c r="BU144" s="22"/>
      <c r="BV144" s="22"/>
      <c r="BW144" s="22"/>
      <c r="BX144" s="22"/>
    </row>
    <row r="145" spans="1:76" s="23" customFormat="1" ht="12.75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  <c r="BK145" s="22"/>
      <c r="BL145" s="22"/>
      <c r="BM145" s="22"/>
      <c r="BN145" s="22"/>
      <c r="BO145" s="22"/>
      <c r="BP145" s="22"/>
      <c r="BQ145" s="22"/>
      <c r="BR145" s="22"/>
      <c r="BS145" s="22"/>
      <c r="BT145" s="22"/>
      <c r="BU145" s="22"/>
      <c r="BV145" s="22"/>
      <c r="BW145" s="22"/>
      <c r="BX145" s="22"/>
    </row>
    <row r="146" spans="1:76" s="23" customFormat="1" ht="12.75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22"/>
      <c r="BQ146" s="22"/>
      <c r="BR146" s="22"/>
      <c r="BS146" s="22"/>
      <c r="BT146" s="22"/>
      <c r="BU146" s="22"/>
      <c r="BV146" s="22"/>
      <c r="BW146" s="22"/>
      <c r="BX146" s="22"/>
    </row>
    <row r="147" spans="1:76" s="23" customFormat="1" ht="12.75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2"/>
      <c r="BL147" s="22"/>
      <c r="BM147" s="22"/>
      <c r="BN147" s="22"/>
      <c r="BO147" s="22"/>
      <c r="BP147" s="22"/>
      <c r="BQ147" s="22"/>
      <c r="BR147" s="22"/>
      <c r="BS147" s="22"/>
      <c r="BT147" s="22"/>
      <c r="BU147" s="22"/>
      <c r="BV147" s="22"/>
      <c r="BW147" s="22"/>
      <c r="BX147" s="22"/>
    </row>
    <row r="148" spans="1:76" s="23" customFormat="1" ht="12.75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  <c r="BG148" s="22"/>
      <c r="BH148" s="22"/>
      <c r="BI148" s="22"/>
      <c r="BJ148" s="22"/>
      <c r="BK148" s="22"/>
      <c r="BL148" s="22"/>
      <c r="BM148" s="22"/>
      <c r="BN148" s="22"/>
      <c r="BO148" s="22"/>
      <c r="BP148" s="22"/>
      <c r="BQ148" s="22"/>
      <c r="BR148" s="22"/>
      <c r="BS148" s="22"/>
      <c r="BT148" s="22"/>
      <c r="BU148" s="22"/>
      <c r="BV148" s="22"/>
      <c r="BW148" s="22"/>
      <c r="BX148" s="22"/>
    </row>
    <row r="149" spans="1:76" s="23" customFormat="1" ht="12.75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  <c r="BK149" s="22"/>
      <c r="BL149" s="22"/>
      <c r="BM149" s="22"/>
      <c r="BN149" s="22"/>
      <c r="BO149" s="22"/>
      <c r="BP149" s="22"/>
      <c r="BQ149" s="22"/>
      <c r="BR149" s="22"/>
      <c r="BS149" s="22"/>
      <c r="BT149" s="22"/>
      <c r="BU149" s="22"/>
      <c r="BV149" s="22"/>
      <c r="BW149" s="22"/>
      <c r="BX149" s="22"/>
    </row>
    <row r="150" spans="1:76" s="23" customFormat="1" ht="12.75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  <c r="BK150" s="22"/>
      <c r="BL150" s="22"/>
      <c r="BM150" s="22"/>
      <c r="BN150" s="22"/>
      <c r="BO150" s="22"/>
      <c r="BP150" s="22"/>
      <c r="BQ150" s="22"/>
      <c r="BR150" s="22"/>
      <c r="BS150" s="22"/>
      <c r="BT150" s="22"/>
      <c r="BU150" s="22"/>
      <c r="BV150" s="22"/>
      <c r="BW150" s="22"/>
      <c r="BX150" s="22"/>
    </row>
    <row r="151" spans="1:76" s="23" customFormat="1" ht="12.75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  <c r="BM151" s="22"/>
      <c r="BN151" s="22"/>
      <c r="BO151" s="22"/>
      <c r="BP151" s="22"/>
      <c r="BQ151" s="22"/>
      <c r="BR151" s="22"/>
      <c r="BS151" s="22"/>
      <c r="BT151" s="22"/>
      <c r="BU151" s="22"/>
      <c r="BV151" s="22"/>
      <c r="BW151" s="22"/>
      <c r="BX151" s="22"/>
    </row>
    <row r="152" spans="1:76" s="23" customFormat="1" ht="12.75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  <c r="BH152" s="22"/>
      <c r="BI152" s="22"/>
      <c r="BJ152" s="22"/>
      <c r="BK152" s="22"/>
      <c r="BL152" s="22"/>
      <c r="BM152" s="22"/>
      <c r="BN152" s="22"/>
      <c r="BO152" s="22"/>
      <c r="BP152" s="22"/>
      <c r="BQ152" s="22"/>
      <c r="BR152" s="22"/>
      <c r="BS152" s="22"/>
      <c r="BT152" s="22"/>
      <c r="BU152" s="22"/>
      <c r="BV152" s="22"/>
      <c r="BW152" s="22"/>
      <c r="BX152" s="22"/>
    </row>
    <row r="153" spans="1:76" s="23" customFormat="1" ht="12.75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  <c r="BK153" s="22"/>
      <c r="BL153" s="22"/>
      <c r="BM153" s="22"/>
      <c r="BN153" s="22"/>
      <c r="BO153" s="22"/>
      <c r="BP153" s="22"/>
      <c r="BQ153" s="22"/>
      <c r="BR153" s="22"/>
      <c r="BS153" s="22"/>
      <c r="BT153" s="22"/>
      <c r="BU153" s="22"/>
      <c r="BV153" s="22"/>
      <c r="BW153" s="22"/>
      <c r="BX153" s="22"/>
    </row>
    <row r="154" spans="1:76" s="23" customFormat="1" ht="12.75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  <c r="BG154" s="22"/>
      <c r="BH154" s="22"/>
      <c r="BI154" s="22"/>
      <c r="BJ154" s="22"/>
      <c r="BK154" s="22"/>
      <c r="BL154" s="22"/>
      <c r="BM154" s="22"/>
      <c r="BN154" s="22"/>
      <c r="BO154" s="22"/>
      <c r="BP154" s="22"/>
      <c r="BQ154" s="22"/>
      <c r="BR154" s="22"/>
      <c r="BS154" s="22"/>
      <c r="BT154" s="22"/>
      <c r="BU154" s="22"/>
      <c r="BV154" s="22"/>
      <c r="BW154" s="22"/>
      <c r="BX154" s="22"/>
    </row>
    <row r="155" spans="1:76" s="23" customFormat="1" ht="12.75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  <c r="BK155" s="22"/>
      <c r="BL155" s="22"/>
      <c r="BM155" s="22"/>
      <c r="BN155" s="22"/>
      <c r="BO155" s="22"/>
      <c r="BP155" s="22"/>
      <c r="BQ155" s="22"/>
      <c r="BR155" s="22"/>
      <c r="BS155" s="22"/>
      <c r="BT155" s="22"/>
      <c r="BU155" s="22"/>
      <c r="BV155" s="22"/>
      <c r="BW155" s="22"/>
      <c r="BX155" s="22"/>
    </row>
    <row r="156" spans="1:76" s="23" customFormat="1" ht="12.75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  <c r="BH156" s="22"/>
      <c r="BI156" s="22"/>
      <c r="BJ156" s="22"/>
      <c r="BK156" s="22"/>
      <c r="BL156" s="22"/>
      <c r="BM156" s="22"/>
      <c r="BN156" s="22"/>
      <c r="BO156" s="22"/>
      <c r="BP156" s="22"/>
      <c r="BQ156" s="22"/>
      <c r="BR156" s="22"/>
      <c r="BS156" s="22"/>
      <c r="BT156" s="22"/>
      <c r="BU156" s="22"/>
      <c r="BV156" s="22"/>
      <c r="BW156" s="22"/>
      <c r="BX156" s="22"/>
    </row>
    <row r="157" spans="1:76" s="23" customFormat="1" ht="12.75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  <c r="BG157" s="22"/>
      <c r="BH157" s="22"/>
      <c r="BI157" s="22"/>
      <c r="BJ157" s="22"/>
      <c r="BK157" s="22"/>
      <c r="BL157" s="22"/>
      <c r="BM157" s="22"/>
      <c r="BN157" s="22"/>
      <c r="BO157" s="22"/>
      <c r="BP157" s="22"/>
      <c r="BQ157" s="22"/>
      <c r="BR157" s="22"/>
      <c r="BS157" s="22"/>
      <c r="BT157" s="22"/>
      <c r="BU157" s="22"/>
      <c r="BV157" s="22"/>
      <c r="BW157" s="22"/>
      <c r="BX157" s="22"/>
    </row>
    <row r="158" spans="1:76" s="23" customFormat="1" ht="12.75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/>
      <c r="BN158" s="22"/>
      <c r="BO158" s="22"/>
      <c r="BP158" s="22"/>
      <c r="BQ158" s="22"/>
      <c r="BR158" s="22"/>
      <c r="BS158" s="22"/>
      <c r="BT158" s="22"/>
      <c r="BU158" s="22"/>
      <c r="BV158" s="22"/>
      <c r="BW158" s="22"/>
      <c r="BX158" s="22"/>
    </row>
    <row r="159" spans="1:76" s="23" customFormat="1" ht="12.75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22"/>
      <c r="BR159" s="22"/>
      <c r="BS159" s="22"/>
      <c r="BT159" s="22"/>
      <c r="BU159" s="22"/>
      <c r="BV159" s="22"/>
      <c r="BW159" s="22"/>
      <c r="BX159" s="22"/>
    </row>
    <row r="160" spans="1:76" s="23" customFormat="1" ht="12.75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22"/>
      <c r="BR160" s="22"/>
      <c r="BS160" s="22"/>
      <c r="BT160" s="22"/>
      <c r="BU160" s="22"/>
      <c r="BV160" s="22"/>
      <c r="BW160" s="22"/>
      <c r="BX160" s="22"/>
    </row>
    <row r="161" spans="1:76" s="23" customFormat="1" ht="12.75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22"/>
      <c r="BR161" s="22"/>
      <c r="BS161" s="22"/>
      <c r="BT161" s="22"/>
      <c r="BU161" s="22"/>
      <c r="BV161" s="22"/>
      <c r="BW161" s="22"/>
      <c r="BX161" s="22"/>
    </row>
    <row r="162" spans="1:76" s="23" customFormat="1" ht="12.75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22"/>
      <c r="BR162" s="22"/>
      <c r="BS162" s="22"/>
      <c r="BT162" s="22"/>
      <c r="BU162" s="22"/>
      <c r="BV162" s="22"/>
      <c r="BW162" s="22"/>
      <c r="BX162" s="22"/>
    </row>
    <row r="163" spans="1:76" s="23" customFormat="1" ht="12.75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22"/>
      <c r="BR163" s="22"/>
      <c r="BS163" s="22"/>
      <c r="BT163" s="22"/>
      <c r="BU163" s="22"/>
      <c r="BV163" s="22"/>
      <c r="BW163" s="22"/>
      <c r="BX163" s="22"/>
    </row>
    <row r="164" spans="1:76" s="23" customFormat="1" ht="12.75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  <c r="BQ164" s="22"/>
      <c r="BR164" s="22"/>
      <c r="BS164" s="22"/>
      <c r="BT164" s="22"/>
      <c r="BU164" s="22"/>
      <c r="BV164" s="22"/>
      <c r="BW164" s="22"/>
      <c r="BX164" s="22"/>
    </row>
    <row r="165" spans="1:76" s="23" customFormat="1" ht="12.75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  <c r="BO165" s="22"/>
      <c r="BP165" s="22"/>
      <c r="BQ165" s="22"/>
      <c r="BR165" s="22"/>
      <c r="BS165" s="22"/>
      <c r="BT165" s="22"/>
      <c r="BU165" s="22"/>
      <c r="BV165" s="22"/>
      <c r="BW165" s="22"/>
      <c r="BX165" s="22"/>
    </row>
    <row r="166" spans="1:76" s="23" customFormat="1" ht="12.75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  <c r="BF166" s="22"/>
      <c r="BG166" s="22"/>
      <c r="BH166" s="22"/>
      <c r="BI166" s="22"/>
      <c r="BJ166" s="22"/>
      <c r="BK166" s="22"/>
      <c r="BL166" s="22"/>
      <c r="BM166" s="22"/>
      <c r="BN166" s="22"/>
      <c r="BO166" s="22"/>
      <c r="BP166" s="22"/>
      <c r="BQ166" s="22"/>
      <c r="BR166" s="22"/>
      <c r="BS166" s="22"/>
      <c r="BT166" s="22"/>
      <c r="BU166" s="22"/>
      <c r="BV166" s="22"/>
      <c r="BW166" s="22"/>
      <c r="BX166" s="22"/>
    </row>
    <row r="167" spans="1:76" s="23" customFormat="1" ht="12.75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  <c r="BQ167" s="22"/>
      <c r="BR167" s="22"/>
      <c r="BS167" s="22"/>
      <c r="BT167" s="22"/>
      <c r="BU167" s="22"/>
      <c r="BV167" s="22"/>
      <c r="BW167" s="22"/>
      <c r="BX167" s="22"/>
    </row>
    <row r="168" spans="1:76" s="23" customFormat="1" ht="12.75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  <c r="BF168" s="22"/>
      <c r="BG168" s="22"/>
      <c r="BH168" s="22"/>
      <c r="BI168" s="22"/>
      <c r="BJ168" s="22"/>
      <c r="BK168" s="22"/>
      <c r="BL168" s="22"/>
      <c r="BM168" s="22"/>
      <c r="BN168" s="22"/>
      <c r="BO168" s="22"/>
      <c r="BP168" s="22"/>
      <c r="BQ168" s="22"/>
      <c r="BR168" s="22"/>
      <c r="BS168" s="22"/>
      <c r="BT168" s="22"/>
      <c r="BU168" s="22"/>
      <c r="BV168" s="22"/>
      <c r="BW168" s="22"/>
      <c r="BX168" s="22"/>
    </row>
    <row r="169" spans="1:76" s="23" customFormat="1" ht="12.75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  <c r="BF169" s="22"/>
      <c r="BG169" s="22"/>
      <c r="BH169" s="22"/>
      <c r="BI169" s="22"/>
      <c r="BJ169" s="22"/>
      <c r="BK169" s="22"/>
      <c r="BL169" s="22"/>
      <c r="BM169" s="22"/>
      <c r="BN169" s="22"/>
      <c r="BO169" s="22"/>
      <c r="BP169" s="22"/>
      <c r="BQ169" s="22"/>
      <c r="BR169" s="22"/>
      <c r="BS169" s="22"/>
      <c r="BT169" s="22"/>
      <c r="BU169" s="22"/>
      <c r="BV169" s="22"/>
      <c r="BW169" s="22"/>
      <c r="BX169" s="22"/>
    </row>
    <row r="170" spans="1:76" s="23" customFormat="1" ht="12.75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22"/>
      <c r="BQ170" s="22"/>
      <c r="BR170" s="22"/>
      <c r="BS170" s="22"/>
      <c r="BT170" s="22"/>
      <c r="BU170" s="22"/>
      <c r="BV170" s="22"/>
      <c r="BW170" s="22"/>
      <c r="BX170" s="22"/>
    </row>
    <row r="171" spans="1:76" ht="12.75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  <c r="BG171" s="22"/>
      <c r="BH171" s="22"/>
      <c r="BI171" s="22"/>
      <c r="BJ171" s="22"/>
      <c r="BK171" s="22"/>
      <c r="BL171" s="22"/>
      <c r="BM171" s="22"/>
      <c r="BN171" s="22"/>
      <c r="BO171" s="22"/>
      <c r="BP171" s="4"/>
      <c r="BQ171" s="4"/>
      <c r="BR171" s="4"/>
      <c r="BS171" s="4"/>
      <c r="BT171" s="4"/>
      <c r="BU171" s="4"/>
      <c r="BV171" s="4"/>
      <c r="BW171" s="4"/>
      <c r="BX171" s="4"/>
    </row>
    <row r="172" spans="1:76" ht="12.75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  <c r="BF172" s="22"/>
      <c r="BG172" s="22"/>
      <c r="BH172" s="22"/>
      <c r="BI172" s="22"/>
      <c r="BJ172" s="22"/>
      <c r="BK172" s="22"/>
      <c r="BL172" s="22"/>
      <c r="BM172" s="22"/>
      <c r="BN172" s="22"/>
      <c r="BO172" s="22"/>
      <c r="BP172" s="4"/>
      <c r="BQ172" s="4"/>
      <c r="BR172" s="4"/>
      <c r="BS172" s="4"/>
      <c r="BT172" s="4"/>
      <c r="BU172" s="4"/>
      <c r="BV172" s="4"/>
      <c r="BW172" s="4"/>
      <c r="BX172" s="4"/>
    </row>
    <row r="173" spans="1:76" ht="12.75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  <c r="BH173" s="22"/>
      <c r="BI173" s="22"/>
      <c r="BJ173" s="22"/>
      <c r="BK173" s="22"/>
      <c r="BL173" s="22"/>
      <c r="BM173" s="22"/>
      <c r="BN173" s="22"/>
      <c r="BO173" s="22"/>
      <c r="BP173" s="4"/>
      <c r="BQ173" s="4"/>
      <c r="BR173" s="4"/>
      <c r="BS173" s="4"/>
      <c r="BT173" s="4"/>
      <c r="BU173" s="4"/>
      <c r="BV173" s="4"/>
      <c r="BW173" s="4"/>
      <c r="BX173" s="4"/>
    </row>
    <row r="174" spans="1:76" ht="12.75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  <c r="BF174" s="22"/>
      <c r="BG174" s="22"/>
      <c r="BH174" s="22"/>
      <c r="BI174" s="22"/>
      <c r="BJ174" s="22"/>
      <c r="BK174" s="22"/>
      <c r="BL174" s="22"/>
      <c r="BM174" s="22"/>
      <c r="BN174" s="22"/>
      <c r="BO174" s="22"/>
      <c r="BP174" s="4"/>
      <c r="BQ174" s="4"/>
      <c r="BR174" s="4"/>
      <c r="BS174" s="4"/>
      <c r="BT174" s="4"/>
      <c r="BU174" s="4"/>
      <c r="BV174" s="4"/>
      <c r="BW174" s="4"/>
      <c r="BX174" s="4"/>
    </row>
    <row r="175" spans="1:76" ht="12.75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  <c r="BG175" s="22"/>
      <c r="BH175" s="22"/>
      <c r="BI175" s="22"/>
      <c r="BJ175" s="22"/>
      <c r="BK175" s="22"/>
      <c r="BL175" s="22"/>
      <c r="BM175" s="22"/>
      <c r="BN175" s="22"/>
      <c r="BO175" s="22"/>
      <c r="BP175" s="4"/>
      <c r="BQ175" s="4"/>
      <c r="BR175" s="4"/>
      <c r="BS175" s="4"/>
      <c r="BT175" s="4"/>
      <c r="BU175" s="4"/>
      <c r="BV175" s="4"/>
      <c r="BW175" s="4"/>
      <c r="BX175" s="4"/>
    </row>
    <row r="176" spans="1:76" ht="12.75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  <c r="BF176" s="22"/>
      <c r="BG176" s="22"/>
      <c r="BH176" s="22"/>
      <c r="BI176" s="22"/>
      <c r="BJ176" s="22"/>
      <c r="BK176" s="22"/>
      <c r="BL176" s="22"/>
      <c r="BM176" s="22"/>
      <c r="BN176" s="22"/>
      <c r="BO176" s="22"/>
      <c r="BP176" s="4"/>
      <c r="BQ176" s="4"/>
      <c r="BR176" s="4"/>
      <c r="BS176" s="4"/>
      <c r="BT176" s="4"/>
      <c r="BU176" s="4"/>
      <c r="BV176" s="4"/>
      <c r="BW176" s="4"/>
      <c r="BX176" s="4"/>
    </row>
    <row r="177" spans="1:76" ht="12.75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  <c r="BF177" s="22"/>
      <c r="BG177" s="22"/>
      <c r="BH177" s="22"/>
      <c r="BI177" s="22"/>
      <c r="BJ177" s="22"/>
      <c r="BK177" s="22"/>
      <c r="BL177" s="22"/>
      <c r="BM177" s="22"/>
      <c r="BN177" s="22"/>
      <c r="BO177" s="22"/>
      <c r="BP177" s="4"/>
      <c r="BQ177" s="4"/>
      <c r="BR177" s="4"/>
      <c r="BS177" s="4"/>
      <c r="BT177" s="4"/>
      <c r="BU177" s="4"/>
      <c r="BV177" s="4"/>
      <c r="BW177" s="4"/>
      <c r="BX177" s="4"/>
    </row>
    <row r="178" spans="1:76" ht="12.75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  <c r="BF178" s="22"/>
      <c r="BG178" s="22"/>
      <c r="BH178" s="22"/>
      <c r="BI178" s="22"/>
      <c r="BJ178" s="22"/>
      <c r="BK178" s="22"/>
      <c r="BL178" s="22"/>
      <c r="BM178" s="22"/>
      <c r="BN178" s="22"/>
      <c r="BO178" s="22"/>
      <c r="BP178" s="4"/>
      <c r="BQ178" s="4"/>
      <c r="BR178" s="4"/>
      <c r="BS178" s="4"/>
      <c r="BT178" s="4"/>
      <c r="BU178" s="4"/>
      <c r="BV178" s="4"/>
      <c r="BW178" s="4"/>
      <c r="BX178" s="4"/>
    </row>
    <row r="179" spans="1:76" ht="12.75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  <c r="BH179" s="22"/>
      <c r="BI179" s="22"/>
      <c r="BJ179" s="22"/>
      <c r="BK179" s="22"/>
      <c r="BL179" s="22"/>
      <c r="BM179" s="22"/>
      <c r="BN179" s="22"/>
      <c r="BO179" s="22"/>
      <c r="BP179" s="4"/>
      <c r="BQ179" s="4"/>
      <c r="BR179" s="4"/>
      <c r="BS179" s="4"/>
      <c r="BT179" s="4"/>
      <c r="BU179" s="4"/>
      <c r="BV179" s="4"/>
      <c r="BW179" s="4"/>
      <c r="BX179" s="4"/>
    </row>
    <row r="180" spans="1:76" ht="12.75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/>
      <c r="BG180" s="22"/>
      <c r="BH180" s="22"/>
      <c r="BI180" s="22"/>
      <c r="BJ180" s="22"/>
      <c r="BK180" s="22"/>
      <c r="BL180" s="22"/>
      <c r="BM180" s="22"/>
      <c r="BN180" s="22"/>
      <c r="BO180" s="22"/>
      <c r="BP180" s="4"/>
      <c r="BQ180" s="4"/>
      <c r="BR180" s="4"/>
      <c r="BS180" s="4"/>
      <c r="BT180" s="4"/>
      <c r="BU180" s="4"/>
      <c r="BV180" s="4"/>
      <c r="BW180" s="4"/>
      <c r="BX180" s="4"/>
    </row>
  </sheetData>
  <sheetProtection selectLockedCells="1" selectUnlockedCells="1"/>
  <mergeCells count="16">
    <mergeCell ref="A1:I1"/>
    <mergeCell ref="B2:C2"/>
    <mergeCell ref="B40:C40"/>
    <mergeCell ref="G42:H42"/>
    <mergeCell ref="B43:D44"/>
    <mergeCell ref="G43:H44"/>
    <mergeCell ref="G45:H45"/>
    <mergeCell ref="G46:H46"/>
    <mergeCell ref="D48:E48"/>
    <mergeCell ref="G48:H48"/>
    <mergeCell ref="D49:E49"/>
    <mergeCell ref="G49:H49"/>
    <mergeCell ref="D50:E50"/>
    <mergeCell ref="G50:H50"/>
    <mergeCell ref="D51:E51"/>
    <mergeCell ref="G51:H51"/>
  </mergeCells>
  <conditionalFormatting sqref="E43">
    <cfRule type="cellIs" priority="1" dxfId="2" operator="greaterThanOrEqual" stopIfTrue="1">
      <formula>0</formula>
    </cfRule>
  </conditionalFormatting>
  <conditionalFormatting sqref="B43:D43 C44:D44 F43">
    <cfRule type="expression" priority="2" dxfId="2" stopIfTrue="1">
      <formula>WYCENA!$E$43&gt;=0</formula>
    </cfRule>
  </conditionalFormatting>
  <printOptions/>
  <pageMargins left="0.6097222222222223" right="0.7479166666666667" top="0.35694444444444445" bottom="0.9840277777777777" header="0.5118055555555555" footer="0.5118055555555555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1003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2015-03-02T13:05:38Z</cp:lastPrinted>
  <dcterms:created xsi:type="dcterms:W3CDTF">2007-04-18T09:20:51Z</dcterms:created>
  <dcterms:modified xsi:type="dcterms:W3CDTF">2017-04-13T07:07:34Z</dcterms:modified>
  <cp:category/>
  <cp:version/>
  <cp:contentType/>
  <cp:contentStatus/>
  <cp:revision>88</cp:revision>
</cp:coreProperties>
</file>